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bout" sheetId="1" r:id="rId4"/>
    <sheet state="visible" name="January" sheetId="2" r:id="rId5"/>
    <sheet state="visible" name="February" sheetId="3" r:id="rId6"/>
    <sheet state="visible" name="March" sheetId="4" r:id="rId7"/>
    <sheet state="visible" name="April" sheetId="5" r:id="rId8"/>
    <sheet state="visible" name="May" sheetId="6" r:id="rId9"/>
    <sheet state="visible" name="June" sheetId="7" r:id="rId10"/>
    <sheet state="visible" name="July" sheetId="8" r:id="rId11"/>
    <sheet state="visible" name="August" sheetId="9" r:id="rId12"/>
    <sheet state="visible" name="September" sheetId="10" r:id="rId13"/>
    <sheet state="visible" name="October" sheetId="11" r:id="rId14"/>
    <sheet state="visible" name="November" sheetId="12" r:id="rId15"/>
    <sheet state="visible" name="December" sheetId="13" r:id="rId16"/>
  </sheets>
  <definedNames>
    <definedName name="start_day">About!$Q$12</definedName>
  </definedNames>
  <calcPr/>
</workbook>
</file>

<file path=xl/sharedStrings.xml><?xml version="1.0" encoding="utf-8"?>
<sst xmlns="http://schemas.openxmlformats.org/spreadsheetml/2006/main" count="27" uniqueCount="16">
  <si>
    <t>How to Use This Template</t>
  </si>
  <si>
    <t>Time Entry</t>
  </si>
  <si>
    <t>Step 1:</t>
  </si>
  <si>
    <r>
      <rPr>
        <rFont val="Georgia"/>
        <color theme="7"/>
        <sz val="12.0"/>
      </rPr>
      <t xml:space="preserve"> Enter the </t>
    </r>
    <r>
      <rPr>
        <rFont val="Georgia"/>
        <b/>
        <color theme="7"/>
        <sz val="12.0"/>
      </rPr>
      <t>Year</t>
    </r>
    <r>
      <rPr>
        <rFont val="Georgia"/>
        <color theme="7"/>
        <sz val="12.0"/>
      </rPr>
      <t xml:space="preserve"> and </t>
    </r>
    <r>
      <rPr>
        <rFont val="Georgia"/>
        <b/>
        <color theme="7"/>
        <sz val="12.0"/>
      </rPr>
      <t>Start Month</t>
    </r>
  </si>
  <si>
    <t xml:space="preserve">Step 2: </t>
  </si>
  <si>
    <r>
      <rPr>
        <rFont val="Georgia"/>
        <color theme="7"/>
        <sz val="12.0"/>
      </rPr>
      <t xml:space="preserve">Choose the </t>
    </r>
    <r>
      <rPr>
        <rFont val="Georgia"/>
        <b/>
        <color theme="7"/>
        <sz val="12.0"/>
      </rPr>
      <t>Start Day</t>
    </r>
  </si>
  <si>
    <t>Year</t>
  </si>
  <si>
    <t>Step 3:</t>
  </si>
  <si>
    <t>Customize the Theme Colors / Fonts</t>
  </si>
  <si>
    <r>
      <rPr>
        <rFont val="Georgia"/>
        <color theme="7"/>
        <sz val="12.0"/>
      </rPr>
      <t xml:space="preserve">Go to </t>
    </r>
    <r>
      <rPr>
        <rFont val="Georgia"/>
        <b/>
        <color theme="7"/>
        <sz val="12.0"/>
      </rPr>
      <t>Page Layout &gt; Themes</t>
    </r>
    <r>
      <rPr>
        <rFont val="Georgia"/>
        <color theme="7"/>
        <sz val="12.0"/>
      </rPr>
      <t xml:space="preserve"> to choose different colors and fonts.</t>
    </r>
  </si>
  <si>
    <t>Start Month</t>
  </si>
  <si>
    <t>Step 4:</t>
  </si>
  <si>
    <t>Print to Paper or PDF</t>
  </si>
  <si>
    <t>Start Day of Week</t>
  </si>
  <si>
    <t>Print the entire workbook, or print only the selected worksheets.</t>
  </si>
  <si>
    <t>Notes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</si>
</sst>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mmmm\ yyyy"/>
    <numFmt numFmtId="165" formatCode="dddd"/>
    <numFmt numFmtId="166" formatCode="d"/>
    <numFmt numFmtId="167" formatCode="mmmm\ \'yy"/>
  </numFmts>
  <fonts count="28">
    <font>
      <sz val="10.0"/>
      <color rgb="FF000000"/>
      <name val="Arial"/>
      <scheme val="minor"/>
    </font>
    <font>
      <sz val="10.0"/>
      <color theme="1"/>
      <name val="Georgia"/>
    </font>
    <font>
      <sz val="12.0"/>
      <color theme="1"/>
      <name val="Georgia"/>
    </font>
    <font/>
    <font>
      <sz val="36.0"/>
      <color rgb="FF7F8FA9"/>
      <name val="Georgia"/>
    </font>
    <font>
      <b/>
      <sz val="48.0"/>
      <color theme="8"/>
      <name val="Georgia"/>
    </font>
    <font>
      <sz val="12.0"/>
      <color rgb="FF11141A"/>
      <name val="Georgia"/>
    </font>
    <font>
      <b/>
      <sz val="12.0"/>
      <color theme="1"/>
      <name val="Georgia"/>
    </font>
    <font>
      <sz val="24.0"/>
      <color theme="7"/>
      <name val="Georgia"/>
    </font>
    <font>
      <b/>
      <sz val="12.0"/>
      <color theme="7"/>
      <name val="Georgia"/>
    </font>
    <font>
      <sz val="12.0"/>
      <color theme="7"/>
      <name val="Georgia"/>
    </font>
    <font>
      <sz val="10.0"/>
      <color rgb="FF11141A"/>
      <name val="Georgia"/>
    </font>
    <font>
      <sz val="10.0"/>
      <color theme="7"/>
      <name val="Georgia"/>
    </font>
    <font>
      <sz val="8.0"/>
      <color theme="7"/>
      <name val="Georgia"/>
    </font>
    <font>
      <sz val="40.0"/>
      <color theme="7"/>
      <name val="Georgia"/>
    </font>
    <font>
      <sz val="8.0"/>
      <color theme="1"/>
      <name val="Georgia"/>
    </font>
    <font>
      <sz val="7.0"/>
      <color theme="7"/>
      <name val="Georgia"/>
    </font>
    <font>
      <b/>
      <sz val="48.0"/>
      <color theme="7"/>
      <name val="Georgia"/>
    </font>
    <font>
      <sz val="7.0"/>
      <color theme="1"/>
      <name val="Georgia"/>
    </font>
    <font>
      <sz val="14.0"/>
      <color theme="7"/>
      <name val="Georgia"/>
    </font>
    <font>
      <b/>
      <sz val="14.0"/>
      <color theme="7"/>
      <name val="Georgia"/>
    </font>
    <font>
      <b/>
      <sz val="14.0"/>
      <color rgb="FF7F7F7F"/>
      <name val="Georgia"/>
    </font>
    <font>
      <sz val="14.0"/>
      <color theme="1"/>
      <name val="Georgia"/>
    </font>
    <font>
      <u/>
      <sz val="11.0"/>
      <color theme="7"/>
      <name val="Georgia"/>
    </font>
    <font>
      <u/>
      <sz val="11.0"/>
      <color rgb="FF7F7F7F"/>
      <name val="Georgia"/>
    </font>
    <font>
      <b/>
      <sz val="24.0"/>
      <color theme="7"/>
      <name val="Georgia"/>
    </font>
    <font>
      <b/>
      <sz val="10.0"/>
      <color theme="7"/>
      <name val="Georgia"/>
    </font>
    <font>
      <b/>
      <sz val="8.0"/>
      <color theme="7"/>
      <name val="Georgia"/>
    </font>
  </fonts>
  <fills count="3">
    <fill>
      <patternFill patternType="none"/>
    </fill>
    <fill>
      <patternFill patternType="lightGray"/>
    </fill>
    <fill>
      <patternFill patternType="solid">
        <fgColor rgb="FFD5DAE3"/>
        <bgColor rgb="FFD5DAE3"/>
      </patternFill>
    </fill>
  </fills>
  <borders count="33">
    <border/>
    <border>
      <left/>
      <right/>
      <top/>
    </border>
    <border>
      <left/>
      <right/>
      <top/>
      <bottom/>
    </border>
    <border>
      <left/>
      <right/>
    </border>
    <border>
      <left/>
      <top/>
      <bottom/>
    </border>
    <border>
      <top/>
      <bottom/>
    </border>
    <border>
      <right/>
      <top/>
      <bottom/>
    </border>
    <border>
      <left/>
      <top/>
    </border>
    <border>
      <top/>
    </border>
    <border>
      <right/>
      <top/>
    </border>
    <border>
      <left/>
      <right/>
      <top/>
      <bottom style="thin">
        <color rgb="FF7F8FA9"/>
      </bottom>
    </border>
    <border>
      <left/>
    </border>
    <border>
      <right/>
    </border>
    <border>
      <left/>
      <right/>
      <bottom/>
    </border>
    <border>
      <left/>
      <bottom/>
    </border>
    <border>
      <bottom/>
    </border>
    <border>
      <right/>
      <bottom/>
    </border>
    <border>
      <left style="thin">
        <color rgb="FF7F8FA9"/>
      </left>
      <right style="thin">
        <color rgb="FF7F8FA9"/>
      </right>
      <top style="thin">
        <color rgb="FF7F8FA9"/>
      </top>
      <bottom style="thin">
        <color rgb="FF7F8FA9"/>
      </bottom>
    </border>
    <border>
      <left/>
      <right/>
      <bottom style="thin">
        <color rgb="FF7F8FA9"/>
      </bottom>
    </border>
    <border>
      <left/>
      <top/>
      <bottom style="medium">
        <color rgb="FF7F8FA9"/>
      </bottom>
    </border>
    <border>
      <right/>
      <top/>
      <bottom style="medium">
        <color rgb="FF7F8FA9"/>
      </bottom>
    </border>
    <border>
      <top/>
      <bottom style="medium">
        <color rgb="FF7F8FA9"/>
      </bottom>
    </border>
    <border>
      <left/>
      <right/>
      <top/>
      <bottom style="medium">
        <color rgb="FF7F8FA9"/>
      </bottom>
    </border>
    <border>
      <left/>
      <top/>
      <bottom style="thin">
        <color rgb="FF7F8FA9"/>
      </bottom>
    </border>
    <border>
      <right/>
      <top/>
      <bottom style="thin">
        <color rgb="FF7F8FA9"/>
      </bottom>
    </border>
    <border>
      <top/>
      <bottom style="thin">
        <color rgb="FF7F8FA9"/>
      </bottom>
    </border>
    <border>
      <left/>
      <top/>
      <bottom style="thin">
        <color theme="7"/>
      </bottom>
    </border>
    <border>
      <top/>
      <bottom style="thin">
        <color theme="7"/>
      </bottom>
    </border>
    <border>
      <right/>
      <top/>
      <bottom style="thin">
        <color theme="7"/>
      </bottom>
    </border>
    <border>
      <left/>
      <top style="thin">
        <color theme="7"/>
      </top>
    </border>
    <border>
      <top style="thin">
        <color theme="7"/>
      </top>
    </border>
    <border>
      <right/>
      <top style="thin">
        <color theme="7"/>
      </top>
    </border>
    <border>
      <left/>
      <right/>
      <top style="thin">
        <color theme="7"/>
      </top>
      <bottom/>
    </border>
  </borders>
  <cellStyleXfs count="1">
    <xf borderId="0" fillId="0" fontId="0" numFmtId="0" applyAlignment="1" applyFont="1"/>
  </cellStyleXfs>
  <cellXfs count="101">
    <xf borderId="0" fillId="0" fontId="0" numFmtId="0" xfId="0" applyAlignment="1" applyFont="1">
      <alignment readingOrder="0" shrinkToFit="0" vertical="bottom" wrapText="0"/>
    </xf>
    <xf borderId="1" fillId="2" fontId="1" numFmtId="0" xfId="0" applyBorder="1" applyFill="1" applyFont="1"/>
    <xf borderId="2" fillId="2" fontId="1" numFmtId="0" xfId="0" applyBorder="1" applyFont="1"/>
    <xf borderId="2" fillId="2" fontId="2" numFmtId="0" xfId="0" applyAlignment="1" applyBorder="1" applyFont="1">
      <alignment horizontal="right"/>
    </xf>
    <xf borderId="0" fillId="0" fontId="1" numFmtId="0" xfId="0" applyFont="1"/>
    <xf borderId="3" fillId="0" fontId="3" numFmtId="0" xfId="0" applyBorder="1" applyFont="1"/>
    <xf borderId="4" fillId="2" fontId="4" numFmtId="0" xfId="0" applyAlignment="1" applyBorder="1" applyFont="1">
      <alignment horizontal="left" readingOrder="0" vertical="center"/>
    </xf>
    <xf borderId="5" fillId="0" fontId="3" numFmtId="0" xfId="0" applyBorder="1" applyFont="1"/>
    <xf borderId="6" fillId="0" fontId="3" numFmtId="0" xfId="0" applyBorder="1" applyFont="1"/>
    <xf borderId="2" fillId="2" fontId="1" numFmtId="0" xfId="0" applyAlignment="1" applyBorder="1" applyFont="1">
      <alignment vertical="center"/>
    </xf>
    <xf borderId="0" fillId="0" fontId="1" numFmtId="0" xfId="0" applyAlignment="1" applyFont="1">
      <alignment vertical="center"/>
    </xf>
    <xf borderId="2" fillId="2" fontId="5" numFmtId="0" xfId="0" applyBorder="1" applyFont="1"/>
    <xf borderId="2" fillId="2" fontId="6" numFmtId="0" xfId="0" applyAlignment="1" applyBorder="1" applyFont="1">
      <alignment horizontal="left"/>
    </xf>
    <xf borderId="2" fillId="2" fontId="7" numFmtId="0" xfId="0" applyAlignment="1" applyBorder="1" applyFont="1">
      <alignment horizontal="center"/>
    </xf>
    <xf borderId="7" fillId="2" fontId="8" numFmtId="0" xfId="0" applyAlignment="1" applyBorder="1" applyFont="1">
      <alignment horizontal="left" vertical="center"/>
    </xf>
    <xf borderId="8" fillId="0" fontId="3" numFmtId="0" xfId="0" applyBorder="1" applyFont="1"/>
    <xf borderId="9" fillId="0" fontId="3" numFmtId="0" xfId="0" applyBorder="1" applyFont="1"/>
    <xf borderId="2" fillId="2" fontId="9" numFmtId="0" xfId="0" applyAlignment="1" applyBorder="1" applyFont="1">
      <alignment horizontal="left" vertical="center"/>
    </xf>
    <xf borderId="10" fillId="2" fontId="10" numFmtId="0" xfId="0" applyAlignment="1" applyBorder="1" applyFont="1">
      <alignment vertical="center"/>
    </xf>
    <xf borderId="10" fillId="2" fontId="10" numFmtId="0" xfId="0" applyAlignment="1" applyBorder="1" applyFont="1">
      <alignment horizontal="left" vertical="center"/>
    </xf>
    <xf borderId="2" fillId="2" fontId="11" numFmtId="0" xfId="0" applyBorder="1" applyFont="1"/>
    <xf borderId="11" fillId="0" fontId="3" numFmtId="0" xfId="0" applyBorder="1" applyFont="1"/>
    <xf borderId="12" fillId="0" fontId="3" numFmtId="0" xfId="0" applyBorder="1" applyFont="1"/>
    <xf borderId="2" fillId="2" fontId="12" numFmtId="0" xfId="0" applyAlignment="1" applyBorder="1" applyFont="1">
      <alignment horizontal="left" vertical="center"/>
    </xf>
    <xf borderId="2" fillId="2" fontId="12" numFmtId="0" xfId="0" applyAlignment="1" applyBorder="1" applyFont="1">
      <alignment vertical="center"/>
    </xf>
    <xf borderId="13" fillId="2" fontId="12" numFmtId="0" xfId="0" applyAlignment="1" applyBorder="1" applyFont="1">
      <alignment vertical="center"/>
    </xf>
    <xf borderId="13" fillId="2" fontId="10" numFmtId="0" xfId="0" applyAlignment="1" applyBorder="1" applyFont="1">
      <alignment horizontal="right" vertical="center"/>
    </xf>
    <xf borderId="2" fillId="2" fontId="11" numFmtId="0" xfId="0" applyAlignment="1" applyBorder="1" applyFont="1">
      <alignment vertical="center"/>
    </xf>
    <xf borderId="14" fillId="0" fontId="3" numFmtId="0" xfId="0" applyBorder="1" applyFont="1"/>
    <xf borderId="15" fillId="0" fontId="3" numFmtId="0" xfId="0" applyBorder="1" applyFont="1"/>
    <xf borderId="16" fillId="0" fontId="3" numFmtId="0" xfId="0" applyBorder="1" applyFont="1"/>
    <xf borderId="0" fillId="0" fontId="12" numFmtId="0" xfId="0" applyFont="1"/>
    <xf borderId="2" fillId="2" fontId="7" numFmtId="0" xfId="0" applyAlignment="1" applyBorder="1" applyFont="1">
      <alignment horizontal="center" vertical="center"/>
    </xf>
    <xf borderId="10" fillId="2" fontId="9" numFmtId="0" xfId="0" applyAlignment="1" applyBorder="1" applyFont="1">
      <alignment horizontal="left" vertical="center"/>
    </xf>
    <xf borderId="4" fillId="2" fontId="7" numFmtId="0" xfId="0" applyAlignment="1" applyBorder="1" applyFont="1">
      <alignment horizontal="center" vertical="center"/>
    </xf>
    <xf borderId="17" fillId="2" fontId="9" numFmtId="0" xfId="0" applyAlignment="1" applyBorder="1" applyFont="1">
      <alignment horizontal="center" vertical="center"/>
    </xf>
    <xf borderId="6" fillId="2" fontId="1" numFmtId="0" xfId="0" applyBorder="1" applyFont="1"/>
    <xf borderId="13" fillId="2" fontId="12" numFmtId="0" xfId="0" applyAlignment="1" applyBorder="1" applyFont="1">
      <alignment horizontal="left"/>
    </xf>
    <xf borderId="3" fillId="2" fontId="1" numFmtId="0" xfId="0" applyBorder="1" applyFont="1"/>
    <xf borderId="2" fillId="2" fontId="10" numFmtId="0" xfId="0" applyAlignment="1" applyBorder="1" applyFont="1">
      <alignment horizontal="left" vertical="center"/>
    </xf>
    <xf borderId="2" fillId="2" fontId="10" numFmtId="0" xfId="0" applyAlignment="1" applyBorder="1" applyFont="1">
      <alignment vertical="center"/>
    </xf>
    <xf borderId="18" fillId="2" fontId="10" numFmtId="0" xfId="0" applyAlignment="1" applyBorder="1" applyFont="1">
      <alignment vertical="center"/>
    </xf>
    <xf borderId="18" fillId="2" fontId="10" numFmtId="0" xfId="0" applyAlignment="1" applyBorder="1" applyFont="1">
      <alignment horizontal="left" vertical="center"/>
    </xf>
    <xf borderId="6" fillId="2" fontId="1" numFmtId="0" xfId="0" applyAlignment="1" applyBorder="1" applyFont="1">
      <alignment vertical="center"/>
    </xf>
    <xf borderId="13" fillId="2" fontId="10" numFmtId="0" xfId="0" applyAlignment="1" applyBorder="1" applyFont="1">
      <alignment vertical="center"/>
    </xf>
    <xf borderId="13" fillId="2" fontId="12" numFmtId="0" xfId="0" applyAlignment="1" applyBorder="1" applyFont="1">
      <alignment horizontal="left" vertical="center"/>
    </xf>
    <xf borderId="3" fillId="2" fontId="1" numFmtId="0" xfId="0" applyAlignment="1" applyBorder="1" applyFont="1">
      <alignment vertical="center"/>
    </xf>
    <xf borderId="13" fillId="2" fontId="1" numFmtId="0" xfId="0" applyAlignment="1" applyBorder="1" applyFont="1">
      <alignment vertical="center"/>
    </xf>
    <xf borderId="13" fillId="2" fontId="2" numFmtId="0" xfId="0" applyAlignment="1" applyBorder="1" applyFont="1">
      <alignment horizontal="right" vertical="center"/>
    </xf>
    <xf borderId="13" fillId="0" fontId="3" numFmtId="0" xfId="0" applyBorder="1" applyFont="1"/>
    <xf borderId="0" fillId="0" fontId="2" numFmtId="0" xfId="0" applyAlignment="1" applyFont="1">
      <alignment horizontal="right"/>
    </xf>
    <xf borderId="2" fillId="2" fontId="12" numFmtId="0" xfId="0" applyBorder="1" applyFont="1"/>
    <xf borderId="2" fillId="2" fontId="13" numFmtId="0" xfId="0" applyBorder="1" applyFont="1"/>
    <xf borderId="4" fillId="2" fontId="14" numFmtId="164" xfId="0" applyAlignment="1" applyBorder="1" applyFont="1" applyNumberFormat="1">
      <alignment horizontal="left"/>
    </xf>
    <xf borderId="0" fillId="0" fontId="15" numFmtId="164" xfId="0" applyFont="1" applyNumberFormat="1"/>
    <xf borderId="2" fillId="2" fontId="16" numFmtId="0" xfId="0" applyBorder="1" applyFont="1"/>
    <xf borderId="2" fillId="2" fontId="17" numFmtId="164" xfId="0" applyBorder="1" applyFont="1" applyNumberFormat="1"/>
    <xf borderId="2" fillId="2" fontId="17" numFmtId="164" xfId="0" applyAlignment="1" applyBorder="1" applyFont="1" applyNumberFormat="1">
      <alignment horizontal="left" vertical="top"/>
    </xf>
    <xf borderId="0" fillId="0" fontId="15" numFmtId="0" xfId="0" applyFont="1"/>
    <xf borderId="0" fillId="0" fontId="18" numFmtId="0" xfId="0" applyFont="1"/>
    <xf borderId="2" fillId="2" fontId="19" numFmtId="0" xfId="0" applyAlignment="1" applyBorder="1" applyFont="1">
      <alignment vertical="center"/>
    </xf>
    <xf borderId="19" fillId="2" fontId="20" numFmtId="165" xfId="0" applyAlignment="1" applyBorder="1" applyFont="1" applyNumberFormat="1">
      <alignment horizontal="left" shrinkToFit="1" vertical="center" wrapText="0"/>
    </xf>
    <xf borderId="20" fillId="0" fontId="3" numFmtId="0" xfId="0" applyBorder="1" applyFont="1"/>
    <xf borderId="21" fillId="0" fontId="3" numFmtId="0" xfId="0" applyBorder="1" applyFont="1"/>
    <xf borderId="22" fillId="2" fontId="20" numFmtId="165" xfId="0" applyAlignment="1" applyBorder="1" applyFont="1" applyNumberFormat="1">
      <alignment horizontal="left" shrinkToFit="1" vertical="center" wrapText="0"/>
    </xf>
    <xf borderId="2" fillId="2" fontId="20" numFmtId="0" xfId="0" applyAlignment="1" applyBorder="1" applyFont="1">
      <alignment horizontal="left"/>
    </xf>
    <xf borderId="0" fillId="0" fontId="21" numFmtId="0" xfId="0" applyAlignment="1" applyFont="1">
      <alignment horizontal="left"/>
    </xf>
    <xf borderId="0" fillId="0" fontId="22" numFmtId="0" xfId="0" applyAlignment="1" applyFont="1">
      <alignment vertical="center"/>
    </xf>
    <xf borderId="14" fillId="2" fontId="10" numFmtId="166" xfId="0" applyAlignment="1" applyBorder="1" applyFont="1" applyNumberFormat="1">
      <alignment horizontal="left" shrinkToFit="1" wrapText="0"/>
    </xf>
    <xf borderId="13" fillId="2" fontId="10" numFmtId="166" xfId="0" applyAlignment="1" applyBorder="1" applyFont="1" applyNumberFormat="1">
      <alignment horizontal="left" shrinkToFit="1" wrapText="0"/>
    </xf>
    <xf borderId="2" fillId="2" fontId="23" numFmtId="0" xfId="0" applyAlignment="1" applyBorder="1" applyFont="1">
      <alignment horizontal="left"/>
    </xf>
    <xf borderId="0" fillId="0" fontId="24" numFmtId="0" xfId="0" applyAlignment="1" applyFont="1">
      <alignment horizontal="left"/>
    </xf>
    <xf borderId="2" fillId="2" fontId="13" numFmtId="0" xfId="0" applyAlignment="1" applyBorder="1" applyFont="1">
      <alignment vertical="center"/>
    </xf>
    <xf borderId="23" fillId="2" fontId="10" numFmtId="0" xfId="0" applyAlignment="1" applyBorder="1" applyFont="1">
      <alignment horizontal="left" vertical="center"/>
    </xf>
    <xf borderId="24" fillId="0" fontId="3" numFmtId="0" xfId="0" applyBorder="1" applyFont="1"/>
    <xf borderId="25" fillId="0" fontId="3" numFmtId="0" xfId="0" applyBorder="1" applyFont="1"/>
    <xf borderId="0" fillId="0" fontId="15" numFmtId="0" xfId="0" applyAlignment="1" applyFont="1">
      <alignment vertical="center"/>
    </xf>
    <xf borderId="11" fillId="2" fontId="10" numFmtId="166" xfId="0" applyAlignment="1" applyBorder="1" applyFont="1" applyNumberFormat="1">
      <alignment horizontal="left" shrinkToFit="1" wrapText="0"/>
    </xf>
    <xf borderId="14" fillId="2" fontId="10" numFmtId="0" xfId="0" applyAlignment="1" applyBorder="1" applyFont="1">
      <alignment horizontal="left" vertical="center"/>
    </xf>
    <xf borderId="13" fillId="2" fontId="10" numFmtId="0" xfId="0" applyAlignment="1" applyBorder="1" applyFont="1">
      <alignment horizontal="left" vertical="center"/>
    </xf>
    <xf borderId="4" fillId="2" fontId="10" numFmtId="166" xfId="0" applyAlignment="1" applyBorder="1" applyFont="1" applyNumberFormat="1">
      <alignment horizontal="left" shrinkToFit="1" vertical="center" wrapText="0"/>
    </xf>
    <xf borderId="2" fillId="2" fontId="10" numFmtId="166" xfId="0" applyAlignment="1" applyBorder="1" applyFont="1" applyNumberFormat="1">
      <alignment horizontal="left" shrinkToFit="1" vertical="center" wrapText="0"/>
    </xf>
    <xf borderId="4" fillId="2" fontId="10" numFmtId="0" xfId="0" applyAlignment="1" applyBorder="1" applyFont="1">
      <alignment horizontal="left" vertical="center"/>
    </xf>
    <xf borderId="2" fillId="2" fontId="13" numFmtId="0" xfId="0" applyAlignment="1" applyBorder="1" applyFont="1">
      <alignment horizontal="center" vertical="center"/>
    </xf>
    <xf borderId="2" fillId="2" fontId="13" numFmtId="0" xfId="0" applyAlignment="1" applyBorder="1" applyFont="1">
      <alignment horizontal="left" vertical="center"/>
    </xf>
    <xf borderId="2" fillId="2" fontId="12" numFmtId="0" xfId="0" applyAlignment="1" applyBorder="1" applyFont="1">
      <alignment horizontal="right" vertical="center"/>
    </xf>
    <xf borderId="7" fillId="2" fontId="25" numFmtId="0" xfId="0" applyAlignment="1" applyBorder="1" applyFont="1">
      <alignment horizontal="left" vertical="top"/>
    </xf>
    <xf borderId="2" fillId="2" fontId="25" numFmtId="0" xfId="0" applyAlignment="1" applyBorder="1" applyFont="1">
      <alignment horizontal="left" vertical="top"/>
    </xf>
    <xf borderId="4" fillId="2" fontId="26" numFmtId="167" xfId="0" applyAlignment="1" applyBorder="1" applyFont="1" applyNumberFormat="1">
      <alignment horizontal="center" vertical="center"/>
    </xf>
    <xf borderId="2" fillId="2" fontId="12" numFmtId="0" xfId="0" applyAlignment="1" applyBorder="1" applyFont="1">
      <alignment horizontal="left"/>
    </xf>
    <xf borderId="2" fillId="2" fontId="27" numFmtId="0" xfId="0" applyAlignment="1" applyBorder="1" applyFont="1">
      <alignment horizontal="left" shrinkToFit="1" wrapText="0"/>
    </xf>
    <xf borderId="2" fillId="2" fontId="26" numFmtId="0" xfId="0" applyAlignment="1" applyBorder="1" applyFont="1">
      <alignment horizontal="left"/>
    </xf>
    <xf borderId="26" fillId="2" fontId="12" numFmtId="0" xfId="0" applyAlignment="1" applyBorder="1" applyFont="1">
      <alignment horizontal="left"/>
    </xf>
    <xf borderId="27" fillId="0" fontId="3" numFmtId="0" xfId="0" applyBorder="1" applyFont="1"/>
    <xf borderId="28" fillId="0" fontId="3" numFmtId="0" xfId="0" applyBorder="1" applyFont="1"/>
    <xf borderId="2" fillId="2" fontId="13" numFmtId="166" xfId="0" applyAlignment="1" applyBorder="1" applyFont="1" applyNumberFormat="1">
      <alignment horizontal="left" shrinkToFit="1" vertical="center" wrapText="0"/>
    </xf>
    <xf borderId="7" fillId="2" fontId="12" numFmtId="0" xfId="0" applyAlignment="1" applyBorder="1" applyFont="1">
      <alignment horizontal="left"/>
    </xf>
    <xf borderId="29" fillId="2" fontId="12" numFmtId="0" xfId="0" applyAlignment="1" applyBorder="1" applyFont="1">
      <alignment horizontal="left"/>
    </xf>
    <xf borderId="30" fillId="0" fontId="3" numFmtId="0" xfId="0" applyBorder="1" applyFont="1"/>
    <xf borderId="31" fillId="0" fontId="3" numFmtId="0" xfId="0" applyBorder="1" applyFont="1"/>
    <xf borderId="32" fillId="2" fontId="12" numFmtId="0" xfId="0" applyBorder="1" applyFont="1"/>
  </cellXfs>
  <cellStyles count="1">
    <cellStyle xfId="0" name="Normal" builtinId="0"/>
  </cellStyles>
  <dxfs count="3">
    <dxf>
      <font>
        <color rgb="FFD5DAE3"/>
      </font>
      <fill>
        <patternFill patternType="none"/>
      </fill>
      <border/>
    </dxf>
    <dxf>
      <font>
        <b/>
        <color theme="4"/>
      </font>
      <fill>
        <patternFill patternType="none"/>
      </fill>
      <border/>
    </dxf>
    <dxf>
      <font>
        <b/>
        <color theme="8"/>
      </font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38100" cy="3143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</xdr:row>
      <xdr:rowOff>-104775</xdr:rowOff>
    </xdr:from>
    <xdr:ext cx="1352550" cy="1059180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</xdr:row>
      <xdr:rowOff>-104775</xdr:rowOff>
    </xdr:from>
    <xdr:ext cx="1352550" cy="1059180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</xdr:row>
      <xdr:rowOff>-104775</xdr:rowOff>
    </xdr:from>
    <xdr:ext cx="1352550" cy="1059180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</xdr:row>
      <xdr:rowOff>-104775</xdr:rowOff>
    </xdr:from>
    <xdr:ext cx="1352550" cy="1059180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</xdr:row>
      <xdr:rowOff>-104775</xdr:rowOff>
    </xdr:from>
    <xdr:ext cx="1352550" cy="1059180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</xdr:row>
      <xdr:rowOff>-104775</xdr:rowOff>
    </xdr:from>
    <xdr:ext cx="1352550" cy="1059180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</xdr:row>
      <xdr:rowOff>-104775</xdr:rowOff>
    </xdr:from>
    <xdr:ext cx="1352550" cy="1059180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</xdr:row>
      <xdr:rowOff>-104775</xdr:rowOff>
    </xdr:from>
    <xdr:ext cx="1352550" cy="1059180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</xdr:row>
      <xdr:rowOff>-104775</xdr:rowOff>
    </xdr:from>
    <xdr:ext cx="1352550" cy="1059180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</xdr:row>
      <xdr:rowOff>-104775</xdr:rowOff>
    </xdr:from>
    <xdr:ext cx="1352550" cy="1059180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</xdr:row>
      <xdr:rowOff>-104775</xdr:rowOff>
    </xdr:from>
    <xdr:ext cx="1352550" cy="1059180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</xdr:row>
      <xdr:rowOff>-104775</xdr:rowOff>
    </xdr:from>
    <xdr:ext cx="1352550" cy="1059180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A66AC"/>
      </a:accent1>
      <a:accent2>
        <a:srgbClr val="629DD1"/>
      </a:accent2>
      <a:accent3>
        <a:srgbClr val="297FD5"/>
      </a:accent3>
      <a:accent4>
        <a:srgbClr val="7F8FA9"/>
      </a:accent4>
      <a:accent5>
        <a:srgbClr val="5AA2AE"/>
      </a:accent5>
      <a:accent6>
        <a:srgbClr val="9D90A0"/>
      </a:accent6>
      <a:hlink>
        <a:srgbClr val="9454C3"/>
      </a:hlink>
      <a:folHlink>
        <a:srgbClr val="9454C3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14.0"/>
    <col customWidth="1" min="2" max="4" width="5.5"/>
    <col customWidth="1" min="5" max="11" width="10.5"/>
    <col customWidth="1" min="12" max="14" width="5.5"/>
    <col customWidth="1" min="15" max="15" width="25.5"/>
    <col customWidth="1" min="16" max="16" width="1.88"/>
    <col customWidth="1" min="17" max="17" width="10.5"/>
    <col customWidth="1" min="18" max="19" width="5.5"/>
    <col customWidth="1" min="20" max="26" width="8.63"/>
  </cols>
  <sheetData>
    <row r="1" ht="24.75" customHeight="1">
      <c r="A1" s="1"/>
      <c r="B1" s="2"/>
      <c r="C1" s="2"/>
      <c r="D1" s="2"/>
      <c r="E1" s="2"/>
      <c r="F1" s="2"/>
      <c r="G1" s="2"/>
      <c r="H1" s="2"/>
      <c r="I1" s="2"/>
      <c r="J1" s="3"/>
      <c r="K1" s="3"/>
      <c r="L1" s="2"/>
      <c r="M1" s="2"/>
      <c r="N1" s="2"/>
      <c r="O1" s="2"/>
      <c r="P1" s="2"/>
      <c r="Q1" s="2"/>
      <c r="R1" s="2"/>
      <c r="S1" s="2"/>
      <c r="T1" s="4"/>
      <c r="U1" s="4"/>
      <c r="V1" s="4"/>
      <c r="W1" s="4"/>
      <c r="X1" s="4"/>
      <c r="Y1" s="4"/>
      <c r="Z1" s="4"/>
    </row>
    <row r="2" ht="75.0" customHeight="1">
      <c r="A2" s="5"/>
      <c r="B2" s="6" t="s">
        <v>0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8"/>
      <c r="S2" s="9"/>
      <c r="T2" s="10"/>
      <c r="U2" s="10"/>
      <c r="V2" s="10"/>
      <c r="W2" s="10"/>
      <c r="X2" s="10"/>
      <c r="Y2" s="10"/>
      <c r="Z2" s="10"/>
    </row>
    <row r="3" ht="24.75" customHeight="1">
      <c r="A3" s="5"/>
      <c r="B3" s="2"/>
      <c r="C3" s="11"/>
      <c r="D3" s="11"/>
      <c r="E3" s="2"/>
      <c r="F3" s="2"/>
      <c r="G3" s="2"/>
      <c r="H3" s="2"/>
      <c r="I3" s="2"/>
      <c r="J3" s="12"/>
      <c r="K3" s="12"/>
      <c r="L3" s="13"/>
      <c r="M3" s="2"/>
      <c r="N3" s="2"/>
      <c r="O3" s="2"/>
      <c r="P3" s="2"/>
      <c r="Q3" s="2"/>
      <c r="R3" s="2"/>
      <c r="S3" s="2"/>
      <c r="T3" s="4"/>
      <c r="U3" s="4"/>
      <c r="V3" s="4"/>
      <c r="W3" s="4"/>
      <c r="X3" s="4"/>
      <c r="Y3" s="4"/>
      <c r="Z3" s="4"/>
    </row>
    <row r="4" ht="30.0" customHeight="1">
      <c r="A4" s="5"/>
      <c r="B4" s="2"/>
      <c r="C4" s="2"/>
      <c r="D4" s="2"/>
      <c r="E4" s="2"/>
      <c r="F4" s="2"/>
      <c r="G4" s="2"/>
      <c r="H4" s="2"/>
      <c r="I4" s="2"/>
      <c r="J4" s="3"/>
      <c r="K4" s="3"/>
      <c r="L4" s="2"/>
      <c r="M4" s="2"/>
      <c r="N4" s="14" t="s">
        <v>1</v>
      </c>
      <c r="O4" s="15"/>
      <c r="P4" s="15"/>
      <c r="Q4" s="15"/>
      <c r="R4" s="16"/>
      <c r="S4" s="2"/>
      <c r="T4" s="4"/>
      <c r="U4" s="4"/>
      <c r="V4" s="4"/>
      <c r="W4" s="4"/>
      <c r="X4" s="4"/>
      <c r="Y4" s="4"/>
      <c r="Z4" s="4"/>
    </row>
    <row r="5" ht="30.0" customHeight="1">
      <c r="A5" s="5"/>
      <c r="B5" s="2"/>
      <c r="C5" s="17" t="s">
        <v>2</v>
      </c>
      <c r="D5" s="17"/>
      <c r="E5" s="18" t="s">
        <v>3</v>
      </c>
      <c r="F5" s="18"/>
      <c r="G5" s="18"/>
      <c r="H5" s="18"/>
      <c r="I5" s="18"/>
      <c r="J5" s="18"/>
      <c r="K5" s="19"/>
      <c r="L5" s="20"/>
      <c r="M5" s="9"/>
      <c r="N5" s="21"/>
      <c r="R5" s="22"/>
      <c r="S5" s="2"/>
      <c r="T5" s="4"/>
      <c r="U5" s="4"/>
      <c r="V5" s="4"/>
      <c r="W5" s="4"/>
      <c r="X5" s="4"/>
      <c r="Y5" s="4"/>
      <c r="Z5" s="4"/>
    </row>
    <row r="6" ht="30.0" customHeight="1">
      <c r="A6" s="5"/>
      <c r="B6" s="2"/>
      <c r="C6" s="23"/>
      <c r="D6" s="24"/>
      <c r="E6" s="25"/>
      <c r="F6" s="25"/>
      <c r="G6" s="25"/>
      <c r="H6" s="25"/>
      <c r="I6" s="25"/>
      <c r="J6" s="26"/>
      <c r="K6" s="26"/>
      <c r="L6" s="27"/>
      <c r="M6" s="9"/>
      <c r="N6" s="28"/>
      <c r="O6" s="29"/>
      <c r="P6" s="29"/>
      <c r="Q6" s="29"/>
      <c r="R6" s="30"/>
      <c r="S6" s="2"/>
      <c r="T6" s="4"/>
      <c r="U6" s="31"/>
      <c r="V6" s="4"/>
      <c r="W6" s="4"/>
      <c r="X6" s="4"/>
      <c r="Y6" s="4"/>
      <c r="Z6" s="4"/>
    </row>
    <row r="7" ht="30.0" customHeight="1">
      <c r="A7" s="5"/>
      <c r="B7" s="2"/>
      <c r="C7" s="17" t="s">
        <v>4</v>
      </c>
      <c r="D7" s="17"/>
      <c r="E7" s="18" t="s">
        <v>5</v>
      </c>
      <c r="F7" s="18"/>
      <c r="G7" s="18"/>
      <c r="H7" s="18"/>
      <c r="I7" s="18"/>
      <c r="J7" s="18"/>
      <c r="K7" s="19"/>
      <c r="L7" s="27"/>
      <c r="M7" s="2"/>
      <c r="N7" s="2"/>
      <c r="O7" s="2"/>
      <c r="P7" s="2"/>
      <c r="Q7" s="1"/>
      <c r="R7" s="2"/>
      <c r="S7" s="2"/>
      <c r="T7" s="4"/>
      <c r="U7" s="4"/>
      <c r="V7" s="4"/>
      <c r="W7" s="4"/>
      <c r="X7" s="4"/>
      <c r="Y7" s="4"/>
      <c r="Z7" s="4"/>
    </row>
    <row r="8" ht="30.0" customHeight="1">
      <c r="A8" s="5"/>
      <c r="B8" s="2"/>
      <c r="C8" s="23"/>
      <c r="D8" s="24"/>
      <c r="E8" s="25"/>
      <c r="F8" s="25"/>
      <c r="G8" s="25"/>
      <c r="H8" s="25"/>
      <c r="I8" s="25"/>
      <c r="J8" s="26"/>
      <c r="K8" s="26"/>
      <c r="L8" s="27"/>
      <c r="M8" s="9"/>
      <c r="N8" s="32"/>
      <c r="O8" s="33" t="s">
        <v>6</v>
      </c>
      <c r="P8" s="34"/>
      <c r="Q8" s="35">
        <v>2024.0</v>
      </c>
      <c r="R8" s="36"/>
      <c r="S8" s="2"/>
      <c r="T8" s="4"/>
      <c r="U8" s="4"/>
      <c r="V8" s="4"/>
      <c r="W8" s="4"/>
      <c r="X8" s="4"/>
      <c r="Y8" s="4"/>
      <c r="Z8" s="4"/>
    </row>
    <row r="9" ht="30.0" customHeight="1">
      <c r="A9" s="5"/>
      <c r="B9" s="2"/>
      <c r="C9" s="17" t="s">
        <v>7</v>
      </c>
      <c r="D9" s="17"/>
      <c r="E9" s="18" t="s">
        <v>8</v>
      </c>
      <c r="F9" s="18"/>
      <c r="G9" s="18"/>
      <c r="H9" s="18"/>
      <c r="I9" s="18"/>
      <c r="J9" s="18"/>
      <c r="K9" s="19"/>
      <c r="L9" s="27"/>
      <c r="M9" s="9"/>
      <c r="N9" s="2"/>
      <c r="O9" s="37"/>
      <c r="P9" s="2"/>
      <c r="Q9" s="38"/>
      <c r="R9" s="2"/>
      <c r="S9" s="2"/>
      <c r="T9" s="4"/>
      <c r="U9" s="4"/>
      <c r="V9" s="4"/>
      <c r="W9" s="4"/>
      <c r="X9" s="4"/>
      <c r="Y9" s="4"/>
      <c r="Z9" s="4"/>
    </row>
    <row r="10" ht="30.0" customHeight="1">
      <c r="A10" s="5"/>
      <c r="B10" s="2"/>
      <c r="C10" s="39"/>
      <c r="D10" s="40"/>
      <c r="E10" s="41" t="s">
        <v>9</v>
      </c>
      <c r="F10" s="41"/>
      <c r="G10" s="41"/>
      <c r="H10" s="41"/>
      <c r="I10" s="41"/>
      <c r="J10" s="41"/>
      <c r="K10" s="42"/>
      <c r="L10" s="27"/>
      <c r="M10" s="9"/>
      <c r="N10" s="2"/>
      <c r="O10" s="33" t="s">
        <v>10</v>
      </c>
      <c r="P10" s="34"/>
      <c r="Q10" s="35">
        <v>1.0</v>
      </c>
      <c r="R10" s="43"/>
      <c r="S10" s="2"/>
      <c r="T10" s="4"/>
      <c r="U10" s="4"/>
      <c r="V10" s="4"/>
      <c r="W10" s="4"/>
      <c r="X10" s="4"/>
      <c r="Y10" s="4"/>
      <c r="Z10" s="4"/>
    </row>
    <row r="11" ht="30.0" customHeight="1">
      <c r="A11" s="5"/>
      <c r="B11" s="2"/>
      <c r="C11" s="39"/>
      <c r="D11" s="40"/>
      <c r="E11" s="44"/>
      <c r="F11" s="44"/>
      <c r="G11" s="44"/>
      <c r="H11" s="44"/>
      <c r="I11" s="44"/>
      <c r="J11" s="26"/>
      <c r="K11" s="26"/>
      <c r="L11" s="27"/>
      <c r="M11" s="9"/>
      <c r="N11" s="9"/>
      <c r="O11" s="45"/>
      <c r="P11" s="9"/>
      <c r="Q11" s="46"/>
      <c r="R11" s="9"/>
      <c r="S11" s="2"/>
      <c r="T11" s="4"/>
      <c r="U11" s="4"/>
      <c r="V11" s="4"/>
      <c r="W11" s="4"/>
      <c r="X11" s="4"/>
      <c r="Y11" s="4"/>
      <c r="Z11" s="4"/>
    </row>
    <row r="12" ht="30.0" customHeight="1">
      <c r="A12" s="5"/>
      <c r="B12" s="2"/>
      <c r="C12" s="17" t="s">
        <v>11</v>
      </c>
      <c r="D12" s="17"/>
      <c r="E12" s="18" t="s">
        <v>12</v>
      </c>
      <c r="F12" s="18"/>
      <c r="G12" s="18"/>
      <c r="H12" s="18"/>
      <c r="I12" s="18"/>
      <c r="J12" s="18"/>
      <c r="K12" s="19"/>
      <c r="L12" s="27"/>
      <c r="M12" s="9"/>
      <c r="N12" s="9"/>
      <c r="O12" s="33" t="s">
        <v>13</v>
      </c>
      <c r="P12" s="34"/>
      <c r="Q12" s="35">
        <v>1.0</v>
      </c>
      <c r="R12" s="43"/>
      <c r="S12" s="2"/>
      <c r="T12" s="4"/>
      <c r="U12" s="4"/>
      <c r="V12" s="4"/>
      <c r="W12" s="4"/>
      <c r="X12" s="4"/>
      <c r="Y12" s="4"/>
      <c r="Z12" s="4"/>
    </row>
    <row r="13" ht="30.0" customHeight="1">
      <c r="A13" s="5"/>
      <c r="B13" s="2"/>
      <c r="C13" s="40"/>
      <c r="D13" s="40"/>
      <c r="E13" s="41" t="s">
        <v>14</v>
      </c>
      <c r="F13" s="41"/>
      <c r="G13" s="41"/>
      <c r="H13" s="41"/>
      <c r="I13" s="41"/>
      <c r="J13" s="41"/>
      <c r="K13" s="42"/>
      <c r="L13" s="27"/>
      <c r="M13" s="9"/>
      <c r="N13" s="9"/>
      <c r="O13" s="47"/>
      <c r="P13" s="9"/>
      <c r="Q13" s="47"/>
      <c r="R13" s="9"/>
      <c r="S13" s="2"/>
      <c r="T13" s="4"/>
      <c r="U13" s="4"/>
      <c r="V13" s="4"/>
      <c r="W13" s="4"/>
      <c r="X13" s="4"/>
      <c r="Y13" s="4"/>
      <c r="Z13" s="4"/>
    </row>
    <row r="14" ht="30.0" customHeight="1">
      <c r="A14" s="5"/>
      <c r="B14" s="2"/>
      <c r="C14" s="9"/>
      <c r="D14" s="9"/>
      <c r="E14" s="47"/>
      <c r="F14" s="47"/>
      <c r="G14" s="47"/>
      <c r="H14" s="47"/>
      <c r="I14" s="47"/>
      <c r="J14" s="48"/>
      <c r="K14" s="48"/>
      <c r="L14" s="9"/>
      <c r="M14" s="9"/>
      <c r="N14" s="9"/>
      <c r="O14" s="9"/>
      <c r="P14" s="9"/>
      <c r="Q14" s="9"/>
      <c r="R14" s="9"/>
      <c r="S14" s="2"/>
      <c r="T14" s="4"/>
      <c r="U14" s="4"/>
      <c r="V14" s="4"/>
      <c r="W14" s="4"/>
      <c r="X14" s="4"/>
      <c r="Y14" s="4"/>
      <c r="Z14" s="4"/>
    </row>
    <row r="15" ht="24.75" customHeight="1">
      <c r="A15" s="49"/>
      <c r="B15" s="2"/>
      <c r="C15" s="2"/>
      <c r="D15" s="2"/>
      <c r="E15" s="2"/>
      <c r="F15" s="2"/>
      <c r="G15" s="2"/>
      <c r="H15" s="2"/>
      <c r="I15" s="2"/>
      <c r="J15" s="3"/>
      <c r="K15" s="3"/>
      <c r="L15" s="2"/>
      <c r="M15" s="2"/>
      <c r="N15" s="2"/>
      <c r="O15" s="2"/>
      <c r="P15" s="2"/>
      <c r="Q15" s="2"/>
      <c r="R15" s="2"/>
      <c r="S15" s="2"/>
      <c r="T15" s="4"/>
      <c r="U15" s="4"/>
      <c r="V15" s="4"/>
      <c r="W15" s="4"/>
      <c r="X15" s="4"/>
      <c r="Y15" s="4"/>
      <c r="Z15" s="4"/>
    </row>
    <row r="16">
      <c r="A16" s="4"/>
      <c r="B16" s="4"/>
      <c r="C16" s="4"/>
      <c r="D16" s="4"/>
      <c r="E16" s="4"/>
      <c r="F16" s="4"/>
      <c r="G16" s="4"/>
      <c r="H16" s="4"/>
      <c r="I16" s="4"/>
      <c r="J16" s="50"/>
      <c r="K16" s="50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>
      <c r="A17" s="4"/>
      <c r="B17" s="4"/>
      <c r="C17" s="4"/>
      <c r="D17" s="4"/>
      <c r="E17" s="4"/>
      <c r="F17" s="4"/>
      <c r="G17" s="4"/>
      <c r="H17" s="4"/>
      <c r="I17" s="4"/>
      <c r="J17" s="50"/>
      <c r="K17" s="50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>
      <c r="A18" s="4"/>
      <c r="B18" s="4"/>
      <c r="C18" s="4"/>
      <c r="D18" s="4"/>
      <c r="E18" s="4"/>
      <c r="F18" s="4"/>
      <c r="G18" s="4"/>
      <c r="H18" s="4"/>
      <c r="I18" s="4"/>
      <c r="J18" s="50"/>
      <c r="K18" s="50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>
      <c r="A19" s="4"/>
      <c r="B19" s="4"/>
      <c r="C19" s="4"/>
      <c r="D19" s="4"/>
      <c r="E19" s="4"/>
      <c r="F19" s="4"/>
      <c r="G19" s="4"/>
      <c r="H19" s="4"/>
      <c r="I19" s="4"/>
      <c r="J19" s="50"/>
      <c r="K19" s="50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>
      <c r="A20" s="4"/>
      <c r="B20" s="4"/>
      <c r="C20" s="4"/>
      <c r="D20" s="4"/>
      <c r="E20" s="4"/>
      <c r="F20" s="4"/>
      <c r="G20" s="4"/>
      <c r="H20" s="4"/>
      <c r="I20" s="4"/>
      <c r="J20" s="50"/>
      <c r="K20" s="50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5.75" customHeight="1">
      <c r="A21" s="4"/>
      <c r="B21" s="4"/>
      <c r="C21" s="4"/>
      <c r="D21" s="4"/>
      <c r="E21" s="4"/>
      <c r="F21" s="4"/>
      <c r="G21" s="4"/>
      <c r="H21" s="4"/>
      <c r="I21" s="4"/>
      <c r="J21" s="50"/>
      <c r="K21" s="50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5.75" customHeight="1">
      <c r="A22" s="4"/>
      <c r="B22" s="4"/>
      <c r="C22" s="4"/>
      <c r="D22" s="4"/>
      <c r="E22" s="4"/>
      <c r="F22" s="4"/>
      <c r="G22" s="4"/>
      <c r="H22" s="4"/>
      <c r="I22" s="4"/>
      <c r="J22" s="50"/>
      <c r="K22" s="50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5.75" customHeight="1">
      <c r="A23" s="4"/>
      <c r="B23" s="4"/>
      <c r="C23" s="4"/>
      <c r="D23" s="4"/>
      <c r="E23" s="4"/>
      <c r="F23" s="4"/>
      <c r="G23" s="4"/>
      <c r="H23" s="4"/>
      <c r="I23" s="4"/>
      <c r="J23" s="50"/>
      <c r="K23" s="50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5.75" customHeight="1">
      <c r="A24" s="4"/>
      <c r="B24" s="4"/>
      <c r="C24" s="4"/>
      <c r="D24" s="4"/>
      <c r="E24" s="4"/>
      <c r="F24" s="4"/>
      <c r="G24" s="4"/>
      <c r="H24" s="4"/>
      <c r="I24" s="4"/>
      <c r="J24" s="50"/>
      <c r="K24" s="50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5.75" customHeight="1">
      <c r="A25" s="4"/>
      <c r="B25" s="4"/>
      <c r="C25" s="4"/>
      <c r="D25" s="4"/>
      <c r="E25" s="4"/>
      <c r="F25" s="4"/>
      <c r="G25" s="4"/>
      <c r="H25" s="4"/>
      <c r="I25" s="4"/>
      <c r="J25" s="50"/>
      <c r="K25" s="50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5.75" customHeight="1">
      <c r="A26" s="4"/>
      <c r="B26" s="4"/>
      <c r="C26" s="4"/>
      <c r="D26" s="4"/>
      <c r="E26" s="4"/>
      <c r="F26" s="4"/>
      <c r="G26" s="4"/>
      <c r="H26" s="4"/>
      <c r="I26" s="4"/>
      <c r="J26" s="50"/>
      <c r="K26" s="50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5.75" customHeight="1">
      <c r="A27" s="4"/>
      <c r="B27" s="4"/>
      <c r="C27" s="4"/>
      <c r="D27" s="4"/>
      <c r="E27" s="4"/>
      <c r="F27" s="4"/>
      <c r="G27" s="4"/>
      <c r="H27" s="4"/>
      <c r="I27" s="4"/>
      <c r="J27" s="50"/>
      <c r="K27" s="50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5.75" customHeight="1">
      <c r="A28" s="4"/>
      <c r="B28" s="4"/>
      <c r="C28" s="4"/>
      <c r="D28" s="4"/>
      <c r="E28" s="4"/>
      <c r="F28" s="4"/>
      <c r="G28" s="4"/>
      <c r="H28" s="4"/>
      <c r="I28" s="4"/>
      <c r="J28" s="50"/>
      <c r="K28" s="50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5.75" customHeight="1">
      <c r="A29" s="4"/>
      <c r="B29" s="4"/>
      <c r="C29" s="4"/>
      <c r="D29" s="4"/>
      <c r="E29" s="4"/>
      <c r="F29" s="4"/>
      <c r="G29" s="4"/>
      <c r="H29" s="4"/>
      <c r="I29" s="4"/>
      <c r="J29" s="50"/>
      <c r="K29" s="50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5.75" customHeight="1">
      <c r="A30" s="4"/>
      <c r="B30" s="4"/>
      <c r="C30" s="4"/>
      <c r="D30" s="4"/>
      <c r="E30" s="4"/>
      <c r="F30" s="4"/>
      <c r="G30" s="4"/>
      <c r="H30" s="4"/>
      <c r="I30" s="4"/>
      <c r="J30" s="50"/>
      <c r="K30" s="50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"/>
      <c r="J31" s="50"/>
      <c r="K31" s="50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5.75" customHeight="1">
      <c r="A32" s="4"/>
      <c r="B32" s="4"/>
      <c r="C32" s="4"/>
      <c r="D32" s="4"/>
      <c r="E32" s="4"/>
      <c r="F32" s="4"/>
      <c r="G32" s="4"/>
      <c r="H32" s="4"/>
      <c r="I32" s="4"/>
      <c r="J32" s="50"/>
      <c r="K32" s="50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5.75" customHeight="1">
      <c r="A33" s="4"/>
      <c r="B33" s="4"/>
      <c r="C33" s="4"/>
      <c r="D33" s="4"/>
      <c r="E33" s="4"/>
      <c r="F33" s="4"/>
      <c r="G33" s="4"/>
      <c r="H33" s="4"/>
      <c r="I33" s="4"/>
      <c r="J33" s="50"/>
      <c r="K33" s="50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5.75" customHeight="1">
      <c r="A34" s="4"/>
      <c r="B34" s="4"/>
      <c r="C34" s="4"/>
      <c r="D34" s="4"/>
      <c r="E34" s="4"/>
      <c r="F34" s="4"/>
      <c r="G34" s="4"/>
      <c r="H34" s="4"/>
      <c r="I34" s="4"/>
      <c r="J34" s="50"/>
      <c r="K34" s="50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5.75" customHeight="1">
      <c r="A35" s="4"/>
      <c r="B35" s="4"/>
      <c r="C35" s="4"/>
      <c r="D35" s="4"/>
      <c r="E35" s="4"/>
      <c r="F35" s="4"/>
      <c r="G35" s="4"/>
      <c r="H35" s="4"/>
      <c r="I35" s="4"/>
      <c r="J35" s="50"/>
      <c r="K35" s="50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5.75" customHeight="1">
      <c r="A36" s="4"/>
      <c r="B36" s="4"/>
      <c r="C36" s="4"/>
      <c r="D36" s="4"/>
      <c r="E36" s="4"/>
      <c r="F36" s="4"/>
      <c r="G36" s="4"/>
      <c r="H36" s="4"/>
      <c r="I36" s="4"/>
      <c r="J36" s="50"/>
      <c r="K36" s="50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5.75" customHeight="1">
      <c r="A37" s="4"/>
      <c r="B37" s="4"/>
      <c r="C37" s="4"/>
      <c r="D37" s="4"/>
      <c r="E37" s="4"/>
      <c r="F37" s="4"/>
      <c r="G37" s="4"/>
      <c r="H37" s="4"/>
      <c r="I37" s="4"/>
      <c r="J37" s="50"/>
      <c r="K37" s="50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5.75" customHeight="1">
      <c r="A38" s="4"/>
      <c r="B38" s="4"/>
      <c r="C38" s="4"/>
      <c r="D38" s="4"/>
      <c r="E38" s="4"/>
      <c r="F38" s="4"/>
      <c r="G38" s="4"/>
      <c r="H38" s="4"/>
      <c r="I38" s="4"/>
      <c r="J38" s="50"/>
      <c r="K38" s="50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5.75" customHeight="1">
      <c r="A39" s="4"/>
      <c r="B39" s="4"/>
      <c r="C39" s="4"/>
      <c r="D39" s="4"/>
      <c r="E39" s="4"/>
      <c r="F39" s="4"/>
      <c r="G39" s="4"/>
      <c r="H39" s="4"/>
      <c r="I39" s="4"/>
      <c r="J39" s="50"/>
      <c r="K39" s="50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5.75" customHeight="1">
      <c r="A40" s="4"/>
      <c r="B40" s="4"/>
      <c r="C40" s="4"/>
      <c r="D40" s="4"/>
      <c r="E40" s="4"/>
      <c r="F40" s="4"/>
      <c r="G40" s="4"/>
      <c r="H40" s="4"/>
      <c r="I40" s="4"/>
      <c r="J40" s="50"/>
      <c r="K40" s="50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5.75" customHeight="1">
      <c r="A41" s="4"/>
      <c r="B41" s="4"/>
      <c r="C41" s="4"/>
      <c r="D41" s="4"/>
      <c r="E41" s="4"/>
      <c r="F41" s="4"/>
      <c r="G41" s="4"/>
      <c r="H41" s="4"/>
      <c r="I41" s="4"/>
      <c r="J41" s="50"/>
      <c r="K41" s="50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5.75" customHeight="1">
      <c r="A42" s="4"/>
      <c r="B42" s="4"/>
      <c r="C42" s="4"/>
      <c r="D42" s="4"/>
      <c r="E42" s="4"/>
      <c r="F42" s="4"/>
      <c r="G42" s="4"/>
      <c r="H42" s="4"/>
      <c r="I42" s="4"/>
      <c r="J42" s="50"/>
      <c r="K42" s="50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5.75" customHeight="1">
      <c r="A43" s="4"/>
      <c r="B43" s="4"/>
      <c r="C43" s="4"/>
      <c r="D43" s="4"/>
      <c r="E43" s="4"/>
      <c r="F43" s="4"/>
      <c r="G43" s="4"/>
      <c r="H43" s="4"/>
      <c r="I43" s="4"/>
      <c r="J43" s="50"/>
      <c r="K43" s="50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5.75" customHeight="1">
      <c r="A44" s="4"/>
      <c r="B44" s="4"/>
      <c r="C44" s="4"/>
      <c r="D44" s="4"/>
      <c r="E44" s="4"/>
      <c r="F44" s="4"/>
      <c r="G44" s="4"/>
      <c r="H44" s="4"/>
      <c r="I44" s="4"/>
      <c r="J44" s="50"/>
      <c r="K44" s="50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5.75" customHeight="1">
      <c r="A45" s="4"/>
      <c r="B45" s="4"/>
      <c r="C45" s="4"/>
      <c r="D45" s="4"/>
      <c r="E45" s="4"/>
      <c r="F45" s="4"/>
      <c r="G45" s="4"/>
      <c r="H45" s="4"/>
      <c r="I45" s="4"/>
      <c r="J45" s="50"/>
      <c r="K45" s="50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5.75" customHeight="1">
      <c r="A46" s="4"/>
      <c r="B46" s="4"/>
      <c r="C46" s="4"/>
      <c r="D46" s="4"/>
      <c r="E46" s="4"/>
      <c r="F46" s="4"/>
      <c r="G46" s="4"/>
      <c r="H46" s="4"/>
      <c r="I46" s="4"/>
      <c r="J46" s="50"/>
      <c r="K46" s="50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5.75" customHeight="1">
      <c r="A47" s="4"/>
      <c r="B47" s="4"/>
      <c r="C47" s="4"/>
      <c r="D47" s="4"/>
      <c r="E47" s="4"/>
      <c r="F47" s="4"/>
      <c r="G47" s="4"/>
      <c r="H47" s="4"/>
      <c r="I47" s="4"/>
      <c r="J47" s="50"/>
      <c r="K47" s="50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5.75" customHeight="1">
      <c r="A48" s="4"/>
      <c r="B48" s="4"/>
      <c r="C48" s="4"/>
      <c r="D48" s="4"/>
      <c r="E48" s="4"/>
      <c r="F48" s="4"/>
      <c r="G48" s="4"/>
      <c r="H48" s="4"/>
      <c r="I48" s="4"/>
      <c r="J48" s="50"/>
      <c r="K48" s="50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5.75" customHeight="1">
      <c r="A49" s="4"/>
      <c r="B49" s="4"/>
      <c r="C49" s="4"/>
      <c r="D49" s="4"/>
      <c r="E49" s="4"/>
      <c r="F49" s="4"/>
      <c r="G49" s="4"/>
      <c r="H49" s="4"/>
      <c r="I49" s="4"/>
      <c r="J49" s="50"/>
      <c r="K49" s="50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5.75" customHeight="1">
      <c r="A50" s="4"/>
      <c r="B50" s="4"/>
      <c r="C50" s="4"/>
      <c r="D50" s="4"/>
      <c r="E50" s="4"/>
      <c r="F50" s="4"/>
      <c r="G50" s="4"/>
      <c r="H50" s="4"/>
      <c r="I50" s="4"/>
      <c r="J50" s="50"/>
      <c r="K50" s="50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5.75" customHeight="1">
      <c r="A51" s="4"/>
      <c r="B51" s="4"/>
      <c r="C51" s="4"/>
      <c r="D51" s="4"/>
      <c r="E51" s="4"/>
      <c r="F51" s="4"/>
      <c r="G51" s="4"/>
      <c r="H51" s="4"/>
      <c r="I51" s="4"/>
      <c r="J51" s="50"/>
      <c r="K51" s="50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5.75" customHeight="1">
      <c r="A52" s="4"/>
      <c r="B52" s="4"/>
      <c r="C52" s="4"/>
      <c r="D52" s="4"/>
      <c r="E52" s="4"/>
      <c r="F52" s="4"/>
      <c r="G52" s="4"/>
      <c r="H52" s="4"/>
      <c r="I52" s="4"/>
      <c r="J52" s="50"/>
      <c r="K52" s="50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5.75" customHeight="1">
      <c r="A53" s="4"/>
      <c r="B53" s="4"/>
      <c r="C53" s="4"/>
      <c r="D53" s="4"/>
      <c r="E53" s="4"/>
      <c r="F53" s="4"/>
      <c r="G53" s="4"/>
      <c r="H53" s="4"/>
      <c r="I53" s="4"/>
      <c r="J53" s="50"/>
      <c r="K53" s="50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5.75" customHeight="1">
      <c r="A54" s="4"/>
      <c r="B54" s="4"/>
      <c r="C54" s="4"/>
      <c r="D54" s="4"/>
      <c r="E54" s="4"/>
      <c r="F54" s="4"/>
      <c r="G54" s="4"/>
      <c r="H54" s="4"/>
      <c r="I54" s="4"/>
      <c r="J54" s="50"/>
      <c r="K54" s="50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5.75" customHeight="1">
      <c r="A55" s="4"/>
      <c r="B55" s="4"/>
      <c r="C55" s="4"/>
      <c r="D55" s="4"/>
      <c r="E55" s="4"/>
      <c r="F55" s="4"/>
      <c r="G55" s="4"/>
      <c r="H55" s="4"/>
      <c r="I55" s="4"/>
      <c r="J55" s="50"/>
      <c r="K55" s="50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5.75" customHeight="1">
      <c r="A56" s="4"/>
      <c r="B56" s="4"/>
      <c r="C56" s="4"/>
      <c r="D56" s="4"/>
      <c r="E56" s="4"/>
      <c r="F56" s="4"/>
      <c r="G56" s="4"/>
      <c r="H56" s="4"/>
      <c r="I56" s="4"/>
      <c r="J56" s="50"/>
      <c r="K56" s="50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5.75" customHeight="1">
      <c r="A57" s="4"/>
      <c r="B57" s="4"/>
      <c r="C57" s="4"/>
      <c r="D57" s="4"/>
      <c r="E57" s="4"/>
      <c r="F57" s="4"/>
      <c r="G57" s="4"/>
      <c r="H57" s="4"/>
      <c r="I57" s="4"/>
      <c r="J57" s="50"/>
      <c r="K57" s="50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5.75" customHeight="1">
      <c r="A58" s="4"/>
      <c r="B58" s="4"/>
      <c r="C58" s="4"/>
      <c r="D58" s="4"/>
      <c r="E58" s="4"/>
      <c r="F58" s="4"/>
      <c r="G58" s="4"/>
      <c r="H58" s="4"/>
      <c r="I58" s="4"/>
      <c r="J58" s="50"/>
      <c r="K58" s="50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5.75" customHeight="1">
      <c r="A59" s="4"/>
      <c r="B59" s="4"/>
      <c r="C59" s="4"/>
      <c r="D59" s="4"/>
      <c r="E59" s="4"/>
      <c r="F59" s="4"/>
      <c r="G59" s="4"/>
      <c r="H59" s="4"/>
      <c r="I59" s="4"/>
      <c r="J59" s="50"/>
      <c r="K59" s="50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5.75" customHeight="1">
      <c r="A60" s="4"/>
      <c r="B60" s="4"/>
      <c r="C60" s="4"/>
      <c r="D60" s="4"/>
      <c r="E60" s="4"/>
      <c r="F60" s="4"/>
      <c r="G60" s="4"/>
      <c r="H60" s="4"/>
      <c r="I60" s="4"/>
      <c r="J60" s="50"/>
      <c r="K60" s="50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5.75" customHeight="1">
      <c r="A61" s="4"/>
      <c r="B61" s="4"/>
      <c r="C61" s="4"/>
      <c r="D61" s="4"/>
      <c r="E61" s="4"/>
      <c r="F61" s="4"/>
      <c r="G61" s="4"/>
      <c r="H61" s="4"/>
      <c r="I61" s="4"/>
      <c r="J61" s="50"/>
      <c r="K61" s="50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5.75" customHeight="1">
      <c r="A62" s="4"/>
      <c r="B62" s="4"/>
      <c r="C62" s="4"/>
      <c r="D62" s="4"/>
      <c r="E62" s="4"/>
      <c r="F62" s="4"/>
      <c r="G62" s="4"/>
      <c r="H62" s="4"/>
      <c r="I62" s="4"/>
      <c r="J62" s="50"/>
      <c r="K62" s="50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5.75" customHeight="1">
      <c r="A63" s="4"/>
      <c r="B63" s="4"/>
      <c r="C63" s="4"/>
      <c r="D63" s="4"/>
      <c r="E63" s="4"/>
      <c r="F63" s="4"/>
      <c r="G63" s="4"/>
      <c r="H63" s="4"/>
      <c r="I63" s="4"/>
      <c r="J63" s="50"/>
      <c r="K63" s="50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5.75" customHeight="1">
      <c r="A64" s="4"/>
      <c r="B64" s="4"/>
      <c r="C64" s="4"/>
      <c r="D64" s="4"/>
      <c r="E64" s="4"/>
      <c r="F64" s="4"/>
      <c r="G64" s="4"/>
      <c r="H64" s="4"/>
      <c r="I64" s="4"/>
      <c r="J64" s="50"/>
      <c r="K64" s="50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5.75" customHeight="1">
      <c r="A65" s="4"/>
      <c r="B65" s="4"/>
      <c r="C65" s="4"/>
      <c r="D65" s="4"/>
      <c r="E65" s="4"/>
      <c r="F65" s="4"/>
      <c r="G65" s="4"/>
      <c r="H65" s="4"/>
      <c r="I65" s="4"/>
      <c r="J65" s="50"/>
      <c r="K65" s="50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5.75" customHeight="1">
      <c r="A66" s="4"/>
      <c r="B66" s="4"/>
      <c r="C66" s="4"/>
      <c r="D66" s="4"/>
      <c r="E66" s="4"/>
      <c r="F66" s="4"/>
      <c r="G66" s="4"/>
      <c r="H66" s="4"/>
      <c r="I66" s="4"/>
      <c r="J66" s="50"/>
      <c r="K66" s="50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5.75" customHeight="1">
      <c r="A67" s="4"/>
      <c r="B67" s="4"/>
      <c r="C67" s="4"/>
      <c r="D67" s="4"/>
      <c r="E67" s="4"/>
      <c r="F67" s="4"/>
      <c r="G67" s="4"/>
      <c r="H67" s="4"/>
      <c r="I67" s="4"/>
      <c r="J67" s="50"/>
      <c r="K67" s="50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5.75" customHeight="1">
      <c r="A68" s="4"/>
      <c r="B68" s="4"/>
      <c r="C68" s="4"/>
      <c r="D68" s="4"/>
      <c r="E68" s="4"/>
      <c r="F68" s="4"/>
      <c r="G68" s="4"/>
      <c r="H68" s="4"/>
      <c r="I68" s="4"/>
      <c r="J68" s="50"/>
      <c r="K68" s="50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5.75" customHeight="1">
      <c r="A69" s="4"/>
      <c r="B69" s="4"/>
      <c r="C69" s="4"/>
      <c r="D69" s="4"/>
      <c r="E69" s="4"/>
      <c r="F69" s="4"/>
      <c r="G69" s="4"/>
      <c r="H69" s="4"/>
      <c r="I69" s="4"/>
      <c r="J69" s="50"/>
      <c r="K69" s="50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5.75" customHeight="1">
      <c r="A70" s="4"/>
      <c r="B70" s="4"/>
      <c r="C70" s="4"/>
      <c r="D70" s="4"/>
      <c r="E70" s="4"/>
      <c r="F70" s="4"/>
      <c r="G70" s="4"/>
      <c r="H70" s="4"/>
      <c r="I70" s="4"/>
      <c r="J70" s="50"/>
      <c r="K70" s="50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5.75" customHeight="1">
      <c r="A71" s="4"/>
      <c r="B71" s="4"/>
      <c r="C71" s="4"/>
      <c r="D71" s="4"/>
      <c r="E71" s="4"/>
      <c r="F71" s="4"/>
      <c r="G71" s="4"/>
      <c r="H71" s="4"/>
      <c r="I71" s="4"/>
      <c r="J71" s="50"/>
      <c r="K71" s="50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5.75" customHeight="1">
      <c r="A72" s="4"/>
      <c r="B72" s="4"/>
      <c r="C72" s="4"/>
      <c r="D72" s="4"/>
      <c r="E72" s="4"/>
      <c r="F72" s="4"/>
      <c r="G72" s="4"/>
      <c r="H72" s="4"/>
      <c r="I72" s="4"/>
      <c r="J72" s="50"/>
      <c r="K72" s="50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5.75" customHeight="1">
      <c r="A73" s="4"/>
      <c r="B73" s="4"/>
      <c r="C73" s="4"/>
      <c r="D73" s="4"/>
      <c r="E73" s="4"/>
      <c r="F73" s="4"/>
      <c r="G73" s="4"/>
      <c r="H73" s="4"/>
      <c r="I73" s="4"/>
      <c r="J73" s="50"/>
      <c r="K73" s="50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5.75" customHeight="1">
      <c r="A74" s="4"/>
      <c r="B74" s="4"/>
      <c r="C74" s="4"/>
      <c r="D74" s="4"/>
      <c r="E74" s="4"/>
      <c r="F74" s="4"/>
      <c r="G74" s="4"/>
      <c r="H74" s="4"/>
      <c r="I74" s="4"/>
      <c r="J74" s="50"/>
      <c r="K74" s="50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5.75" customHeight="1">
      <c r="A75" s="4"/>
      <c r="B75" s="4"/>
      <c r="C75" s="4"/>
      <c r="D75" s="4"/>
      <c r="E75" s="4"/>
      <c r="F75" s="4"/>
      <c r="G75" s="4"/>
      <c r="H75" s="4"/>
      <c r="I75" s="4"/>
      <c r="J75" s="50"/>
      <c r="K75" s="50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5.75" customHeight="1">
      <c r="A76" s="4"/>
      <c r="B76" s="4"/>
      <c r="C76" s="4"/>
      <c r="D76" s="4"/>
      <c r="E76" s="4"/>
      <c r="F76" s="4"/>
      <c r="G76" s="4"/>
      <c r="H76" s="4"/>
      <c r="I76" s="4"/>
      <c r="J76" s="50"/>
      <c r="K76" s="50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5.75" customHeight="1">
      <c r="A77" s="4"/>
      <c r="B77" s="4"/>
      <c r="C77" s="4"/>
      <c r="D77" s="4"/>
      <c r="E77" s="4"/>
      <c r="F77" s="4"/>
      <c r="G77" s="4"/>
      <c r="H77" s="4"/>
      <c r="I77" s="4"/>
      <c r="J77" s="50"/>
      <c r="K77" s="50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5.75" customHeight="1">
      <c r="A78" s="4"/>
      <c r="B78" s="4"/>
      <c r="C78" s="4"/>
      <c r="D78" s="4"/>
      <c r="E78" s="4"/>
      <c r="F78" s="4"/>
      <c r="G78" s="4"/>
      <c r="H78" s="4"/>
      <c r="I78" s="4"/>
      <c r="J78" s="50"/>
      <c r="K78" s="50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5.75" customHeight="1">
      <c r="A79" s="4"/>
      <c r="B79" s="4"/>
      <c r="C79" s="4"/>
      <c r="D79" s="4"/>
      <c r="E79" s="4"/>
      <c r="F79" s="4"/>
      <c r="G79" s="4"/>
      <c r="H79" s="4"/>
      <c r="I79" s="4"/>
      <c r="J79" s="50"/>
      <c r="K79" s="50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5.75" customHeight="1">
      <c r="A80" s="4"/>
      <c r="B80" s="4"/>
      <c r="C80" s="4"/>
      <c r="D80" s="4"/>
      <c r="E80" s="4"/>
      <c r="F80" s="4"/>
      <c r="G80" s="4"/>
      <c r="H80" s="4"/>
      <c r="I80" s="4"/>
      <c r="J80" s="50"/>
      <c r="K80" s="50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5.75" customHeight="1">
      <c r="A81" s="4"/>
      <c r="B81" s="4"/>
      <c r="C81" s="4"/>
      <c r="D81" s="4"/>
      <c r="E81" s="4"/>
      <c r="F81" s="4"/>
      <c r="G81" s="4"/>
      <c r="H81" s="4"/>
      <c r="I81" s="4"/>
      <c r="J81" s="50"/>
      <c r="K81" s="50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5.75" customHeight="1">
      <c r="A82" s="4"/>
      <c r="B82" s="4"/>
      <c r="C82" s="4"/>
      <c r="D82" s="4"/>
      <c r="E82" s="4"/>
      <c r="F82" s="4"/>
      <c r="G82" s="4"/>
      <c r="H82" s="4"/>
      <c r="I82" s="4"/>
      <c r="J82" s="50"/>
      <c r="K82" s="50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5.75" customHeight="1">
      <c r="A83" s="4"/>
      <c r="B83" s="4"/>
      <c r="C83" s="4"/>
      <c r="D83" s="4"/>
      <c r="E83" s="4"/>
      <c r="F83" s="4"/>
      <c r="G83" s="4"/>
      <c r="H83" s="4"/>
      <c r="I83" s="4"/>
      <c r="J83" s="50"/>
      <c r="K83" s="50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5.75" customHeight="1">
      <c r="A84" s="4"/>
      <c r="B84" s="4"/>
      <c r="C84" s="4"/>
      <c r="D84" s="4"/>
      <c r="E84" s="4"/>
      <c r="F84" s="4"/>
      <c r="G84" s="4"/>
      <c r="H84" s="4"/>
      <c r="I84" s="4"/>
      <c r="J84" s="50"/>
      <c r="K84" s="50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5.75" customHeight="1">
      <c r="A85" s="4"/>
      <c r="B85" s="4"/>
      <c r="C85" s="4"/>
      <c r="D85" s="4"/>
      <c r="E85" s="4"/>
      <c r="F85" s="4"/>
      <c r="G85" s="4"/>
      <c r="H85" s="4"/>
      <c r="I85" s="4"/>
      <c r="J85" s="50"/>
      <c r="K85" s="50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5.75" customHeight="1">
      <c r="A86" s="4"/>
      <c r="B86" s="4"/>
      <c r="C86" s="4"/>
      <c r="D86" s="4"/>
      <c r="E86" s="4"/>
      <c r="F86" s="4"/>
      <c r="G86" s="4"/>
      <c r="H86" s="4"/>
      <c r="I86" s="4"/>
      <c r="J86" s="50"/>
      <c r="K86" s="50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5.75" customHeight="1">
      <c r="A87" s="4"/>
      <c r="B87" s="4"/>
      <c r="C87" s="4"/>
      <c r="D87" s="4"/>
      <c r="E87" s="4"/>
      <c r="F87" s="4"/>
      <c r="G87" s="4"/>
      <c r="H87" s="4"/>
      <c r="I87" s="4"/>
      <c r="J87" s="50"/>
      <c r="K87" s="50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5.75" customHeight="1">
      <c r="A88" s="4"/>
      <c r="B88" s="4"/>
      <c r="C88" s="4"/>
      <c r="D88" s="4"/>
      <c r="E88" s="4"/>
      <c r="F88" s="4"/>
      <c r="G88" s="4"/>
      <c r="H88" s="4"/>
      <c r="I88" s="4"/>
      <c r="J88" s="50"/>
      <c r="K88" s="50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5.75" customHeight="1">
      <c r="A89" s="4"/>
      <c r="B89" s="4"/>
      <c r="C89" s="4"/>
      <c r="D89" s="4"/>
      <c r="E89" s="4"/>
      <c r="F89" s="4"/>
      <c r="G89" s="4"/>
      <c r="H89" s="4"/>
      <c r="I89" s="4"/>
      <c r="J89" s="50"/>
      <c r="K89" s="50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5.75" customHeight="1">
      <c r="A90" s="4"/>
      <c r="B90" s="4"/>
      <c r="C90" s="4"/>
      <c r="D90" s="4"/>
      <c r="E90" s="4"/>
      <c r="F90" s="4"/>
      <c r="G90" s="4"/>
      <c r="H90" s="4"/>
      <c r="I90" s="4"/>
      <c r="J90" s="50"/>
      <c r="K90" s="50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5.75" customHeight="1">
      <c r="A91" s="4"/>
      <c r="B91" s="4"/>
      <c r="C91" s="4"/>
      <c r="D91" s="4"/>
      <c r="E91" s="4"/>
      <c r="F91" s="4"/>
      <c r="G91" s="4"/>
      <c r="H91" s="4"/>
      <c r="I91" s="4"/>
      <c r="J91" s="50"/>
      <c r="K91" s="50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5.75" customHeight="1">
      <c r="A92" s="4"/>
      <c r="B92" s="4"/>
      <c r="C92" s="4"/>
      <c r="D92" s="4"/>
      <c r="E92" s="4"/>
      <c r="F92" s="4"/>
      <c r="G92" s="4"/>
      <c r="H92" s="4"/>
      <c r="I92" s="4"/>
      <c r="J92" s="50"/>
      <c r="K92" s="50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5.75" customHeight="1">
      <c r="A93" s="4"/>
      <c r="B93" s="4"/>
      <c r="C93" s="4"/>
      <c r="D93" s="4"/>
      <c r="E93" s="4"/>
      <c r="F93" s="4"/>
      <c r="G93" s="4"/>
      <c r="H93" s="4"/>
      <c r="I93" s="4"/>
      <c r="J93" s="50"/>
      <c r="K93" s="50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5.75" customHeight="1">
      <c r="A94" s="4"/>
      <c r="B94" s="4"/>
      <c r="C94" s="4"/>
      <c r="D94" s="4"/>
      <c r="E94" s="4"/>
      <c r="F94" s="4"/>
      <c r="G94" s="4"/>
      <c r="H94" s="4"/>
      <c r="I94" s="4"/>
      <c r="J94" s="50"/>
      <c r="K94" s="50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5.75" customHeight="1">
      <c r="A95" s="4"/>
      <c r="B95" s="4"/>
      <c r="C95" s="4"/>
      <c r="D95" s="4"/>
      <c r="E95" s="4"/>
      <c r="F95" s="4"/>
      <c r="G95" s="4"/>
      <c r="H95" s="4"/>
      <c r="I95" s="4"/>
      <c r="J95" s="50"/>
      <c r="K95" s="50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5.75" customHeight="1">
      <c r="A96" s="4"/>
      <c r="B96" s="4"/>
      <c r="C96" s="4"/>
      <c r="D96" s="4"/>
      <c r="E96" s="4"/>
      <c r="F96" s="4"/>
      <c r="G96" s="4"/>
      <c r="H96" s="4"/>
      <c r="I96" s="4"/>
      <c r="J96" s="50"/>
      <c r="K96" s="50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5.75" customHeight="1">
      <c r="A97" s="4"/>
      <c r="B97" s="4"/>
      <c r="C97" s="4"/>
      <c r="D97" s="4"/>
      <c r="E97" s="4"/>
      <c r="F97" s="4"/>
      <c r="G97" s="4"/>
      <c r="H97" s="4"/>
      <c r="I97" s="4"/>
      <c r="J97" s="50"/>
      <c r="K97" s="50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5.75" customHeight="1">
      <c r="A98" s="4"/>
      <c r="B98" s="4"/>
      <c r="C98" s="4"/>
      <c r="D98" s="4"/>
      <c r="E98" s="4"/>
      <c r="F98" s="4"/>
      <c r="G98" s="4"/>
      <c r="H98" s="4"/>
      <c r="I98" s="4"/>
      <c r="J98" s="50"/>
      <c r="K98" s="50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5.75" customHeight="1">
      <c r="A99" s="4"/>
      <c r="B99" s="4"/>
      <c r="C99" s="4"/>
      <c r="D99" s="4"/>
      <c r="E99" s="4"/>
      <c r="F99" s="4"/>
      <c r="G99" s="4"/>
      <c r="H99" s="4"/>
      <c r="I99" s="4"/>
      <c r="J99" s="50"/>
      <c r="K99" s="50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50"/>
      <c r="K100" s="50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50"/>
      <c r="K101" s="50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50"/>
      <c r="K102" s="50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50"/>
      <c r="K103" s="50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50"/>
      <c r="K104" s="50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50"/>
      <c r="K105" s="50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50"/>
      <c r="K106" s="50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50"/>
      <c r="K107" s="50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50"/>
      <c r="K108" s="50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50"/>
      <c r="K109" s="50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50"/>
      <c r="K110" s="50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50"/>
      <c r="K111" s="50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50"/>
      <c r="K112" s="50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50"/>
      <c r="K113" s="50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50"/>
      <c r="K114" s="50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50"/>
      <c r="K115" s="50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50"/>
      <c r="K116" s="50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50"/>
      <c r="K117" s="50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50"/>
      <c r="K118" s="50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50"/>
      <c r="K119" s="50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50"/>
      <c r="K120" s="50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50"/>
      <c r="K121" s="50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50"/>
      <c r="K122" s="50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50"/>
      <c r="K123" s="50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50"/>
      <c r="K124" s="50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50"/>
      <c r="K125" s="50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50"/>
      <c r="K126" s="50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50"/>
      <c r="K127" s="50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50"/>
      <c r="K128" s="50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50"/>
      <c r="K129" s="50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50"/>
      <c r="K130" s="50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50"/>
      <c r="K131" s="50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50"/>
      <c r="K132" s="50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50"/>
      <c r="K133" s="50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50"/>
      <c r="K134" s="50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50"/>
      <c r="K135" s="50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50"/>
      <c r="K136" s="50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50"/>
      <c r="K137" s="50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50"/>
      <c r="K138" s="50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50"/>
      <c r="K139" s="50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50"/>
      <c r="K140" s="50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50"/>
      <c r="K141" s="50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50"/>
      <c r="K142" s="50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50"/>
      <c r="K143" s="50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50"/>
      <c r="K144" s="50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50"/>
      <c r="K145" s="50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50"/>
      <c r="K146" s="50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50"/>
      <c r="K147" s="50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50"/>
      <c r="K148" s="50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50"/>
      <c r="K149" s="50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50"/>
      <c r="K150" s="50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50"/>
      <c r="K151" s="50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50"/>
      <c r="K152" s="50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50"/>
      <c r="K153" s="50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50"/>
      <c r="K154" s="50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50"/>
      <c r="K155" s="50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50"/>
      <c r="K156" s="50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50"/>
      <c r="K157" s="50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50"/>
      <c r="K158" s="50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50"/>
      <c r="K159" s="50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50"/>
      <c r="K160" s="50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50"/>
      <c r="K161" s="50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50"/>
      <c r="K162" s="50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50"/>
      <c r="K163" s="50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50"/>
      <c r="K164" s="50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50"/>
      <c r="K165" s="50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50"/>
      <c r="K166" s="50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50"/>
      <c r="K167" s="50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50"/>
      <c r="K168" s="50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50"/>
      <c r="K169" s="50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50"/>
      <c r="K170" s="50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50"/>
      <c r="K171" s="50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50"/>
      <c r="K172" s="50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50"/>
      <c r="K173" s="50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50"/>
      <c r="K174" s="50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50"/>
      <c r="K175" s="50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50"/>
      <c r="K176" s="50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50"/>
      <c r="K177" s="50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50"/>
      <c r="K178" s="50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50"/>
      <c r="K179" s="50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50"/>
      <c r="K180" s="50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50"/>
      <c r="K181" s="50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50"/>
      <c r="K182" s="50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50"/>
      <c r="K183" s="50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50"/>
      <c r="K184" s="50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50"/>
      <c r="K185" s="50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50"/>
      <c r="K186" s="50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50"/>
      <c r="K187" s="50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50"/>
      <c r="K188" s="50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50"/>
      <c r="K189" s="50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50"/>
      <c r="K190" s="50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50"/>
      <c r="K191" s="50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50"/>
      <c r="K192" s="50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50"/>
      <c r="K193" s="50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50"/>
      <c r="K194" s="50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50"/>
      <c r="K195" s="50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50"/>
      <c r="K196" s="50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50"/>
      <c r="K197" s="50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50"/>
      <c r="K198" s="50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50"/>
      <c r="K199" s="50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50"/>
      <c r="K200" s="50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50"/>
      <c r="K201" s="50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50"/>
      <c r="K202" s="50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50"/>
      <c r="K203" s="50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50"/>
      <c r="K204" s="50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50"/>
      <c r="K205" s="50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50"/>
      <c r="K206" s="50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50"/>
      <c r="K207" s="50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50"/>
      <c r="K208" s="50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50"/>
      <c r="K209" s="50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50"/>
      <c r="K210" s="50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50"/>
      <c r="K211" s="50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50"/>
      <c r="K212" s="50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50"/>
      <c r="K213" s="50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50"/>
      <c r="K214" s="50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50"/>
      <c r="K215" s="50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50"/>
      <c r="K216" s="50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50"/>
      <c r="K217" s="50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50"/>
      <c r="K218" s="50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50"/>
      <c r="K219" s="50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50"/>
      <c r="K220" s="50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50"/>
      <c r="K221" s="50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50"/>
      <c r="K222" s="50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50"/>
      <c r="K223" s="50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50"/>
      <c r="K224" s="50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50"/>
      <c r="K225" s="50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50"/>
      <c r="K226" s="50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50"/>
      <c r="K227" s="50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50"/>
      <c r="K228" s="50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50"/>
      <c r="K229" s="50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50"/>
      <c r="K230" s="50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50"/>
      <c r="K231" s="50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50"/>
      <c r="K232" s="50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50"/>
      <c r="K233" s="50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50"/>
      <c r="K234" s="50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50"/>
      <c r="K235" s="50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50"/>
      <c r="K236" s="50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50"/>
      <c r="K237" s="50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50"/>
      <c r="K238" s="50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50"/>
      <c r="K239" s="50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50"/>
      <c r="K240" s="50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50"/>
      <c r="K241" s="50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50"/>
      <c r="K242" s="50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50"/>
      <c r="K243" s="50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50"/>
      <c r="K244" s="50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50"/>
      <c r="K245" s="50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50"/>
      <c r="K246" s="50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50"/>
      <c r="K247" s="50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50"/>
      <c r="K248" s="50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50"/>
      <c r="K249" s="50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50"/>
      <c r="K250" s="50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50"/>
      <c r="K251" s="50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50"/>
      <c r="K252" s="50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50"/>
      <c r="K253" s="50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50"/>
      <c r="K254" s="50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50"/>
      <c r="K255" s="50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50"/>
      <c r="K256" s="50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50"/>
      <c r="K257" s="50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50"/>
      <c r="K258" s="50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50"/>
      <c r="K259" s="50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50"/>
      <c r="K260" s="50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50"/>
      <c r="K261" s="50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50"/>
      <c r="K262" s="50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50"/>
      <c r="K263" s="50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50"/>
      <c r="K264" s="50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50"/>
      <c r="K265" s="50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50"/>
      <c r="K266" s="50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50"/>
      <c r="K267" s="50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50"/>
      <c r="K268" s="50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50"/>
      <c r="K269" s="50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50"/>
      <c r="K270" s="50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50"/>
      <c r="K271" s="50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50"/>
      <c r="K272" s="50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50"/>
      <c r="K273" s="50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50"/>
      <c r="K274" s="50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50"/>
      <c r="K275" s="50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50"/>
      <c r="K276" s="50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50"/>
      <c r="K277" s="50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50"/>
      <c r="K278" s="50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50"/>
      <c r="K279" s="50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50"/>
      <c r="K280" s="50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50"/>
      <c r="K281" s="50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50"/>
      <c r="K282" s="50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50"/>
      <c r="K283" s="50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50"/>
      <c r="K284" s="50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50"/>
      <c r="K285" s="50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50"/>
      <c r="K286" s="50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50"/>
      <c r="K287" s="50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50"/>
      <c r="K288" s="50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50"/>
      <c r="K289" s="50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50"/>
      <c r="K290" s="50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50"/>
      <c r="K291" s="50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50"/>
      <c r="K292" s="50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50"/>
      <c r="K293" s="50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50"/>
      <c r="K294" s="50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50"/>
      <c r="K295" s="50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50"/>
      <c r="K296" s="50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50"/>
      <c r="K297" s="50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50"/>
      <c r="K298" s="50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50"/>
      <c r="K299" s="50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50"/>
      <c r="K300" s="50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50"/>
      <c r="K301" s="50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50"/>
      <c r="K302" s="50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50"/>
      <c r="K303" s="50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50"/>
      <c r="K304" s="50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50"/>
      <c r="K305" s="50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50"/>
      <c r="K306" s="50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50"/>
      <c r="K307" s="50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50"/>
      <c r="K308" s="50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50"/>
      <c r="K309" s="50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50"/>
      <c r="K310" s="50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50"/>
      <c r="K311" s="50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50"/>
      <c r="K312" s="50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50"/>
      <c r="K313" s="50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50"/>
      <c r="K314" s="50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50"/>
      <c r="K315" s="50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50"/>
      <c r="K316" s="50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50"/>
      <c r="K317" s="50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50"/>
      <c r="K318" s="50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50"/>
      <c r="K319" s="50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50"/>
      <c r="K320" s="50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50"/>
      <c r="K321" s="50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50"/>
      <c r="K322" s="50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50"/>
      <c r="K323" s="50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50"/>
      <c r="K324" s="50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50"/>
      <c r="K325" s="50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50"/>
      <c r="K326" s="50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50"/>
      <c r="K327" s="50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50"/>
      <c r="K328" s="50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50"/>
      <c r="K329" s="50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50"/>
      <c r="K330" s="50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50"/>
      <c r="K331" s="50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50"/>
      <c r="K332" s="50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50"/>
      <c r="K333" s="50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50"/>
      <c r="K334" s="50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50"/>
      <c r="K335" s="50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50"/>
      <c r="K336" s="50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50"/>
      <c r="K337" s="50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50"/>
      <c r="K338" s="50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50"/>
      <c r="K339" s="50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50"/>
      <c r="K340" s="50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50"/>
      <c r="K341" s="50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50"/>
      <c r="K342" s="50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50"/>
      <c r="K343" s="50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50"/>
      <c r="K344" s="50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50"/>
      <c r="K345" s="50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50"/>
      <c r="K346" s="50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50"/>
      <c r="K347" s="50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50"/>
      <c r="K348" s="50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50"/>
      <c r="K349" s="50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50"/>
      <c r="K350" s="50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50"/>
      <c r="K351" s="50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50"/>
      <c r="K352" s="50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50"/>
      <c r="K353" s="50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50"/>
      <c r="K354" s="50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50"/>
      <c r="K355" s="50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50"/>
      <c r="K356" s="50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50"/>
      <c r="K357" s="50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50"/>
      <c r="K358" s="50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50"/>
      <c r="K359" s="50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50"/>
      <c r="K360" s="50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50"/>
      <c r="K361" s="50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50"/>
      <c r="K362" s="50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50"/>
      <c r="K363" s="50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50"/>
      <c r="K364" s="50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50"/>
      <c r="K365" s="50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50"/>
      <c r="K366" s="50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50"/>
      <c r="K367" s="50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50"/>
      <c r="K368" s="50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50"/>
      <c r="K369" s="50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50"/>
      <c r="K370" s="50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50"/>
      <c r="K371" s="50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50"/>
      <c r="K372" s="50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50"/>
      <c r="K373" s="50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50"/>
      <c r="K374" s="50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50"/>
      <c r="K375" s="50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50"/>
      <c r="K376" s="50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50"/>
      <c r="K377" s="50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50"/>
      <c r="K378" s="50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50"/>
      <c r="K379" s="50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50"/>
      <c r="K380" s="50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50"/>
      <c r="K381" s="50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50"/>
      <c r="K382" s="50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50"/>
      <c r="K383" s="50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50"/>
      <c r="K384" s="50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50"/>
      <c r="K385" s="50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50"/>
      <c r="K386" s="50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50"/>
      <c r="K387" s="50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50"/>
      <c r="K388" s="50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50"/>
      <c r="K389" s="50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50"/>
      <c r="K390" s="50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50"/>
      <c r="K391" s="50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50"/>
      <c r="K392" s="50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50"/>
      <c r="K393" s="50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50"/>
      <c r="K394" s="50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50"/>
      <c r="K395" s="50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50"/>
      <c r="K396" s="50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50"/>
      <c r="K397" s="50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50"/>
      <c r="K398" s="50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50"/>
      <c r="K399" s="50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50"/>
      <c r="K400" s="50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50"/>
      <c r="K401" s="50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50"/>
      <c r="K402" s="50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50"/>
      <c r="K403" s="50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50"/>
      <c r="K404" s="50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50"/>
      <c r="K405" s="50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50"/>
      <c r="K406" s="50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50"/>
      <c r="K407" s="50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50"/>
      <c r="K408" s="50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50"/>
      <c r="K409" s="50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50"/>
      <c r="K410" s="50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50"/>
      <c r="K411" s="50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50"/>
      <c r="K412" s="50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50"/>
      <c r="K413" s="50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50"/>
      <c r="K414" s="50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50"/>
      <c r="K415" s="50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50"/>
      <c r="K416" s="50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50"/>
      <c r="K417" s="50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50"/>
      <c r="K418" s="50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50"/>
      <c r="K419" s="50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50"/>
      <c r="K420" s="50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50"/>
      <c r="K421" s="50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50"/>
      <c r="K422" s="50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50"/>
      <c r="K423" s="50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50"/>
      <c r="K424" s="50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50"/>
      <c r="K425" s="50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50"/>
      <c r="K426" s="50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50"/>
      <c r="K427" s="50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50"/>
      <c r="K428" s="50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50"/>
      <c r="K429" s="50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50"/>
      <c r="K430" s="50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50"/>
      <c r="K431" s="50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50"/>
      <c r="K432" s="50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50"/>
      <c r="K433" s="50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50"/>
      <c r="K434" s="50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50"/>
      <c r="K435" s="50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50"/>
      <c r="K436" s="50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50"/>
      <c r="K437" s="50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50"/>
      <c r="K438" s="50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50"/>
      <c r="K439" s="50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50"/>
      <c r="K440" s="50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50"/>
      <c r="K441" s="50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50"/>
      <c r="K442" s="50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50"/>
      <c r="K443" s="50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50"/>
      <c r="K444" s="50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50"/>
      <c r="K445" s="50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50"/>
      <c r="K446" s="50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50"/>
      <c r="K447" s="50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50"/>
      <c r="K448" s="50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50"/>
      <c r="K449" s="50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50"/>
      <c r="K450" s="50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50"/>
      <c r="K451" s="50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50"/>
      <c r="K452" s="50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50"/>
      <c r="K453" s="50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50"/>
      <c r="K454" s="50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50"/>
      <c r="K455" s="50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50"/>
      <c r="K456" s="50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50"/>
      <c r="K457" s="50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50"/>
      <c r="K458" s="50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50"/>
      <c r="K459" s="50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50"/>
      <c r="K460" s="50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50"/>
      <c r="K461" s="50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50"/>
      <c r="K462" s="50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50"/>
      <c r="K463" s="50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50"/>
      <c r="K464" s="50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50"/>
      <c r="K465" s="50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50"/>
      <c r="K466" s="50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50"/>
      <c r="K467" s="50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50"/>
      <c r="K468" s="50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50"/>
      <c r="K469" s="50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50"/>
      <c r="K470" s="50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50"/>
      <c r="K471" s="50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50"/>
      <c r="K472" s="50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50"/>
      <c r="K473" s="50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50"/>
      <c r="K474" s="50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50"/>
      <c r="K475" s="50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50"/>
      <c r="K476" s="50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50"/>
      <c r="K477" s="50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50"/>
      <c r="K478" s="50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50"/>
      <c r="K479" s="50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50"/>
      <c r="K480" s="50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50"/>
      <c r="K481" s="50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50"/>
      <c r="K482" s="50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50"/>
      <c r="K483" s="50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50"/>
      <c r="K484" s="50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50"/>
      <c r="K485" s="50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50"/>
      <c r="K486" s="50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50"/>
      <c r="K487" s="50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50"/>
      <c r="K488" s="50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50"/>
      <c r="K489" s="50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50"/>
      <c r="K490" s="50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50"/>
      <c r="K491" s="50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50"/>
      <c r="K492" s="50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50"/>
      <c r="K493" s="50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50"/>
      <c r="K494" s="50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50"/>
      <c r="K495" s="50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50"/>
      <c r="K496" s="50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50"/>
      <c r="K497" s="50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50"/>
      <c r="K498" s="50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50"/>
      <c r="K499" s="50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50"/>
      <c r="K500" s="50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50"/>
      <c r="K501" s="50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50"/>
      <c r="K502" s="50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50"/>
      <c r="K503" s="50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50"/>
      <c r="K504" s="50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50"/>
      <c r="K505" s="50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50"/>
      <c r="K506" s="50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50"/>
      <c r="K507" s="50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50"/>
      <c r="K508" s="50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50"/>
      <c r="K509" s="50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50"/>
      <c r="K510" s="50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50"/>
      <c r="K511" s="50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50"/>
      <c r="K512" s="50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50"/>
      <c r="K513" s="50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50"/>
      <c r="K514" s="50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50"/>
      <c r="K515" s="50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50"/>
      <c r="K516" s="50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50"/>
      <c r="K517" s="50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50"/>
      <c r="K518" s="50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50"/>
      <c r="K519" s="50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50"/>
      <c r="K520" s="50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50"/>
      <c r="K521" s="50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50"/>
      <c r="K522" s="50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50"/>
      <c r="K523" s="50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50"/>
      <c r="K524" s="50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50"/>
      <c r="K525" s="50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50"/>
      <c r="K526" s="50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50"/>
      <c r="K527" s="50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50"/>
      <c r="K528" s="50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50"/>
      <c r="K529" s="50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50"/>
      <c r="K530" s="50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50"/>
      <c r="K531" s="50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50"/>
      <c r="K532" s="50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50"/>
      <c r="K533" s="50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50"/>
      <c r="K534" s="50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50"/>
      <c r="K535" s="50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50"/>
      <c r="K536" s="50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50"/>
      <c r="K537" s="50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50"/>
      <c r="K538" s="50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50"/>
      <c r="K539" s="50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50"/>
      <c r="K540" s="50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50"/>
      <c r="K541" s="50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50"/>
      <c r="K542" s="50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50"/>
      <c r="K543" s="50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50"/>
      <c r="K544" s="50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50"/>
      <c r="K545" s="50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50"/>
      <c r="K546" s="50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50"/>
      <c r="K547" s="50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50"/>
      <c r="K548" s="50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50"/>
      <c r="K549" s="50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50"/>
      <c r="K550" s="50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50"/>
      <c r="K551" s="50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50"/>
      <c r="K552" s="50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50"/>
      <c r="K553" s="50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50"/>
      <c r="K554" s="50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50"/>
      <c r="K555" s="50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50"/>
      <c r="K556" s="50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50"/>
      <c r="K557" s="50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50"/>
      <c r="K558" s="50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50"/>
      <c r="K559" s="50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50"/>
      <c r="K560" s="50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50"/>
      <c r="K561" s="50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50"/>
      <c r="K562" s="50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50"/>
      <c r="K563" s="50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50"/>
      <c r="K564" s="50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50"/>
      <c r="K565" s="50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50"/>
      <c r="K566" s="50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50"/>
      <c r="K567" s="50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50"/>
      <c r="K568" s="50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50"/>
      <c r="K569" s="50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50"/>
      <c r="K570" s="50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50"/>
      <c r="K571" s="50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50"/>
      <c r="K572" s="50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50"/>
      <c r="K573" s="50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50"/>
      <c r="K574" s="50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50"/>
      <c r="K575" s="50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50"/>
      <c r="K576" s="50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50"/>
      <c r="K577" s="50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50"/>
      <c r="K578" s="50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50"/>
      <c r="K579" s="50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50"/>
      <c r="K580" s="50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50"/>
      <c r="K581" s="50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50"/>
      <c r="K582" s="50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50"/>
      <c r="K583" s="50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50"/>
      <c r="K584" s="50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50"/>
      <c r="K585" s="50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50"/>
      <c r="K586" s="50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50"/>
      <c r="K587" s="50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50"/>
      <c r="K588" s="50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50"/>
      <c r="K589" s="50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50"/>
      <c r="K590" s="50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50"/>
      <c r="K591" s="50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50"/>
      <c r="K592" s="50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50"/>
      <c r="K593" s="50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50"/>
      <c r="K594" s="50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50"/>
      <c r="K595" s="50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50"/>
      <c r="K596" s="50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50"/>
      <c r="K597" s="50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50"/>
      <c r="K598" s="50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50"/>
      <c r="K599" s="50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50"/>
      <c r="K600" s="50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50"/>
      <c r="K601" s="50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50"/>
      <c r="K602" s="50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50"/>
      <c r="K603" s="50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50"/>
      <c r="K604" s="50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50"/>
      <c r="K605" s="50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50"/>
      <c r="K606" s="50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50"/>
      <c r="K607" s="50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50"/>
      <c r="K608" s="50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50"/>
      <c r="K609" s="50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50"/>
      <c r="K610" s="50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50"/>
      <c r="K611" s="50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50"/>
      <c r="K612" s="50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50"/>
      <c r="K613" s="50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50"/>
      <c r="K614" s="50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50"/>
      <c r="K615" s="50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50"/>
      <c r="K616" s="50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50"/>
      <c r="K617" s="50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50"/>
      <c r="K618" s="50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50"/>
      <c r="K619" s="50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50"/>
      <c r="K620" s="50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50"/>
      <c r="K621" s="50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50"/>
      <c r="K622" s="50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50"/>
      <c r="K623" s="50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50"/>
      <c r="K624" s="50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50"/>
      <c r="K625" s="50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50"/>
      <c r="K626" s="50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50"/>
      <c r="K627" s="50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50"/>
      <c r="K628" s="50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50"/>
      <c r="K629" s="50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50"/>
      <c r="K630" s="50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50"/>
      <c r="K631" s="50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50"/>
      <c r="K632" s="50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50"/>
      <c r="K633" s="50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50"/>
      <c r="K634" s="50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50"/>
      <c r="K635" s="50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50"/>
      <c r="K636" s="50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50"/>
      <c r="K637" s="50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50"/>
      <c r="K638" s="50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50"/>
      <c r="K639" s="50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50"/>
      <c r="K640" s="50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50"/>
      <c r="K641" s="50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50"/>
      <c r="K642" s="50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50"/>
      <c r="K643" s="50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50"/>
      <c r="K644" s="50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50"/>
      <c r="K645" s="50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50"/>
      <c r="K646" s="50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50"/>
      <c r="K647" s="50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50"/>
      <c r="K648" s="50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50"/>
      <c r="K649" s="50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50"/>
      <c r="K650" s="50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50"/>
      <c r="K651" s="50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50"/>
      <c r="K652" s="50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50"/>
      <c r="K653" s="50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50"/>
      <c r="K654" s="50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50"/>
      <c r="K655" s="50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50"/>
      <c r="K656" s="50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50"/>
      <c r="K657" s="50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50"/>
      <c r="K658" s="50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50"/>
      <c r="K659" s="50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50"/>
      <c r="K660" s="50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50"/>
      <c r="K661" s="50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50"/>
      <c r="K662" s="50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50"/>
      <c r="K663" s="50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50"/>
      <c r="K664" s="50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50"/>
      <c r="K665" s="50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50"/>
      <c r="K666" s="50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50"/>
      <c r="K667" s="50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50"/>
      <c r="K668" s="50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50"/>
      <c r="K669" s="50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50"/>
      <c r="K670" s="50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50"/>
      <c r="K671" s="50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50"/>
      <c r="K672" s="50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50"/>
      <c r="K673" s="50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50"/>
      <c r="K674" s="50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50"/>
      <c r="K675" s="50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50"/>
      <c r="K676" s="50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50"/>
      <c r="K677" s="50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50"/>
      <c r="K678" s="50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50"/>
      <c r="K679" s="50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50"/>
      <c r="K680" s="50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50"/>
      <c r="K681" s="50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50"/>
      <c r="K682" s="50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50"/>
      <c r="K683" s="50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50"/>
      <c r="K684" s="50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50"/>
      <c r="K685" s="50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50"/>
      <c r="K686" s="50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50"/>
      <c r="K687" s="50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50"/>
      <c r="K688" s="50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50"/>
      <c r="K689" s="50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50"/>
      <c r="K690" s="50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50"/>
      <c r="K691" s="50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50"/>
      <c r="K692" s="50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50"/>
      <c r="K693" s="50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50"/>
      <c r="K694" s="50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50"/>
      <c r="K695" s="50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50"/>
      <c r="K696" s="50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50"/>
      <c r="K697" s="50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50"/>
      <c r="K698" s="50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50"/>
      <c r="K699" s="50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50"/>
      <c r="K700" s="50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50"/>
      <c r="K701" s="50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50"/>
      <c r="K702" s="50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50"/>
      <c r="K703" s="50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50"/>
      <c r="K704" s="50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50"/>
      <c r="K705" s="50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50"/>
      <c r="K706" s="50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50"/>
      <c r="K707" s="50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50"/>
      <c r="K708" s="50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50"/>
      <c r="K709" s="50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50"/>
      <c r="K710" s="50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50"/>
      <c r="K711" s="50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50"/>
      <c r="K712" s="50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50"/>
      <c r="K713" s="50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50"/>
      <c r="K714" s="50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50"/>
      <c r="K715" s="50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50"/>
      <c r="K716" s="50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50"/>
      <c r="K717" s="50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50"/>
      <c r="K718" s="50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50"/>
      <c r="K719" s="50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50"/>
      <c r="K720" s="50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50"/>
      <c r="K721" s="50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50"/>
      <c r="K722" s="50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50"/>
      <c r="K723" s="50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50"/>
      <c r="K724" s="50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50"/>
      <c r="K725" s="50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50"/>
      <c r="K726" s="50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50"/>
      <c r="K727" s="50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50"/>
      <c r="K728" s="50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50"/>
      <c r="K729" s="50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50"/>
      <c r="K730" s="50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50"/>
      <c r="K731" s="50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50"/>
      <c r="K732" s="50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50"/>
      <c r="K733" s="50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50"/>
      <c r="K734" s="50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50"/>
      <c r="K735" s="50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50"/>
      <c r="K736" s="50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50"/>
      <c r="K737" s="50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50"/>
      <c r="K738" s="50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50"/>
      <c r="K739" s="50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50"/>
      <c r="K740" s="50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50"/>
      <c r="K741" s="50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50"/>
      <c r="K742" s="50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50"/>
      <c r="K743" s="50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50"/>
      <c r="K744" s="50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50"/>
      <c r="K745" s="50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50"/>
      <c r="K746" s="50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50"/>
      <c r="K747" s="50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50"/>
      <c r="K748" s="50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50"/>
      <c r="K749" s="50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50"/>
      <c r="K750" s="50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50"/>
      <c r="K751" s="50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50"/>
      <c r="K752" s="50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50"/>
      <c r="K753" s="50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50"/>
      <c r="K754" s="50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50"/>
      <c r="K755" s="50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50"/>
      <c r="K756" s="50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50"/>
      <c r="K757" s="50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50"/>
      <c r="K758" s="50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50"/>
      <c r="K759" s="50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50"/>
      <c r="K760" s="50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50"/>
      <c r="K761" s="50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50"/>
      <c r="K762" s="50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50"/>
      <c r="K763" s="50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50"/>
      <c r="K764" s="50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50"/>
      <c r="K765" s="50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50"/>
      <c r="K766" s="50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50"/>
      <c r="K767" s="50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50"/>
      <c r="K768" s="50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50"/>
      <c r="K769" s="50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50"/>
      <c r="K770" s="50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50"/>
      <c r="K771" s="50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50"/>
      <c r="K772" s="50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50"/>
      <c r="K773" s="50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50"/>
      <c r="K774" s="50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50"/>
      <c r="K775" s="50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50"/>
      <c r="K776" s="50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50"/>
      <c r="K777" s="50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50"/>
      <c r="K778" s="50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50"/>
      <c r="K779" s="50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50"/>
      <c r="K780" s="50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50"/>
      <c r="K781" s="50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50"/>
      <c r="K782" s="50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50"/>
      <c r="K783" s="50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50"/>
      <c r="K784" s="50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50"/>
      <c r="K785" s="50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50"/>
      <c r="K786" s="50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50"/>
      <c r="K787" s="50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50"/>
      <c r="K788" s="50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50"/>
      <c r="K789" s="50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50"/>
      <c r="K790" s="50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50"/>
      <c r="K791" s="50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50"/>
      <c r="K792" s="50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50"/>
      <c r="K793" s="50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50"/>
      <c r="K794" s="50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50"/>
      <c r="K795" s="50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50"/>
      <c r="K796" s="50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50"/>
      <c r="K797" s="50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50"/>
      <c r="K798" s="50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50"/>
      <c r="K799" s="50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50"/>
      <c r="K800" s="50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50"/>
      <c r="K801" s="50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50"/>
      <c r="K802" s="50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50"/>
      <c r="K803" s="50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50"/>
      <c r="K804" s="50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50"/>
      <c r="K805" s="50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50"/>
      <c r="K806" s="50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50"/>
      <c r="K807" s="50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50"/>
      <c r="K808" s="50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50"/>
      <c r="K809" s="50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50"/>
      <c r="K810" s="50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50"/>
      <c r="K811" s="50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50"/>
      <c r="K812" s="50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50"/>
      <c r="K813" s="50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50"/>
      <c r="K814" s="50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50"/>
      <c r="K815" s="50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50"/>
      <c r="K816" s="50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50"/>
      <c r="K817" s="50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50"/>
      <c r="K818" s="50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50"/>
      <c r="K819" s="50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50"/>
      <c r="K820" s="50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50"/>
      <c r="K821" s="50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50"/>
      <c r="K822" s="50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50"/>
      <c r="K823" s="50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50"/>
      <c r="K824" s="50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50"/>
      <c r="K825" s="50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50"/>
      <c r="K826" s="50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50"/>
      <c r="K827" s="50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50"/>
      <c r="K828" s="50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50"/>
      <c r="K829" s="50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50"/>
      <c r="K830" s="50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50"/>
      <c r="K831" s="50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50"/>
      <c r="K832" s="50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50"/>
      <c r="K833" s="50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50"/>
      <c r="K834" s="50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50"/>
      <c r="K835" s="50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50"/>
      <c r="K836" s="50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50"/>
      <c r="K837" s="50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50"/>
      <c r="K838" s="50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50"/>
      <c r="K839" s="50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50"/>
      <c r="K840" s="50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50"/>
      <c r="K841" s="50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50"/>
      <c r="K842" s="50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50"/>
      <c r="K843" s="50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50"/>
      <c r="K844" s="50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50"/>
      <c r="K845" s="50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50"/>
      <c r="K846" s="50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50"/>
      <c r="K847" s="50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50"/>
      <c r="K848" s="50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50"/>
      <c r="K849" s="50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50"/>
      <c r="K850" s="50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50"/>
      <c r="K851" s="50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50"/>
      <c r="K852" s="50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50"/>
      <c r="K853" s="50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50"/>
      <c r="K854" s="50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50"/>
      <c r="K855" s="50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50"/>
      <c r="K856" s="50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50"/>
      <c r="K857" s="50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50"/>
      <c r="K858" s="50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50"/>
      <c r="K859" s="50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50"/>
      <c r="K860" s="50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50"/>
      <c r="K861" s="50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50"/>
      <c r="K862" s="50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50"/>
      <c r="K863" s="50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50"/>
      <c r="K864" s="50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50"/>
      <c r="K865" s="50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50"/>
      <c r="K866" s="50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50"/>
      <c r="K867" s="50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50"/>
      <c r="K868" s="50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50"/>
      <c r="K869" s="50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50"/>
      <c r="K870" s="50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50"/>
      <c r="K871" s="50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50"/>
      <c r="K872" s="50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50"/>
      <c r="K873" s="50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50"/>
      <c r="K874" s="50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50"/>
      <c r="K875" s="50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50"/>
      <c r="K876" s="50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50"/>
      <c r="K877" s="50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50"/>
      <c r="K878" s="50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50"/>
      <c r="K879" s="50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50"/>
      <c r="K880" s="50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50"/>
      <c r="K881" s="50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50"/>
      <c r="K882" s="50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50"/>
      <c r="K883" s="50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50"/>
      <c r="K884" s="50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50"/>
      <c r="K885" s="50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50"/>
      <c r="K886" s="50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50"/>
      <c r="K887" s="50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50"/>
      <c r="K888" s="50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50"/>
      <c r="K889" s="50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50"/>
      <c r="K890" s="50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50"/>
      <c r="K891" s="50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50"/>
      <c r="K892" s="50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50"/>
      <c r="K893" s="50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50"/>
      <c r="K894" s="50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50"/>
      <c r="K895" s="50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50"/>
      <c r="K896" s="50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50"/>
      <c r="K897" s="50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50"/>
      <c r="K898" s="50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50"/>
      <c r="K899" s="50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50"/>
      <c r="K900" s="50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50"/>
      <c r="K901" s="50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50"/>
      <c r="K902" s="50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50"/>
      <c r="K903" s="50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50"/>
      <c r="K904" s="50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50"/>
      <c r="K905" s="50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50"/>
      <c r="K906" s="50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50"/>
      <c r="K907" s="50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50"/>
      <c r="K908" s="50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50"/>
      <c r="K909" s="50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50"/>
      <c r="K910" s="50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50"/>
      <c r="K911" s="50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50"/>
      <c r="K912" s="50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50"/>
      <c r="K913" s="50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50"/>
      <c r="K914" s="50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50"/>
      <c r="K915" s="50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50"/>
      <c r="K916" s="50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50"/>
      <c r="K917" s="50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50"/>
      <c r="K918" s="50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50"/>
      <c r="K919" s="50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50"/>
      <c r="K920" s="50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50"/>
      <c r="K921" s="50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50"/>
      <c r="K922" s="50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50"/>
      <c r="K923" s="50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50"/>
      <c r="K924" s="50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50"/>
      <c r="K925" s="50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50"/>
      <c r="K926" s="50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50"/>
      <c r="K927" s="50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50"/>
      <c r="K928" s="50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50"/>
      <c r="K929" s="50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50"/>
      <c r="K930" s="50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50"/>
      <c r="K931" s="50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50"/>
      <c r="K932" s="50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50"/>
      <c r="K933" s="50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50"/>
      <c r="K934" s="50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50"/>
      <c r="K935" s="50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50"/>
      <c r="K936" s="50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50"/>
      <c r="K937" s="50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50"/>
      <c r="K938" s="50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50"/>
      <c r="K939" s="50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50"/>
      <c r="K940" s="50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50"/>
      <c r="K941" s="50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50"/>
      <c r="K942" s="50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50"/>
      <c r="K943" s="50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50"/>
      <c r="K944" s="50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50"/>
      <c r="K945" s="50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50"/>
      <c r="K946" s="50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50"/>
      <c r="K947" s="50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50"/>
      <c r="K948" s="50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50"/>
      <c r="K949" s="50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50"/>
      <c r="K950" s="50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50"/>
      <c r="K951" s="50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50"/>
      <c r="K952" s="50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50"/>
      <c r="K953" s="50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50"/>
      <c r="K954" s="50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50"/>
      <c r="K955" s="50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50"/>
      <c r="K956" s="50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50"/>
      <c r="K957" s="50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50"/>
      <c r="K958" s="50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50"/>
      <c r="K959" s="50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50"/>
      <c r="K960" s="50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50"/>
      <c r="K961" s="50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50"/>
      <c r="K962" s="50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50"/>
      <c r="K963" s="50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50"/>
      <c r="K964" s="50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50"/>
      <c r="K965" s="50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50"/>
      <c r="K966" s="50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50"/>
      <c r="K967" s="50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50"/>
      <c r="K968" s="50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50"/>
      <c r="K969" s="50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50"/>
      <c r="K970" s="50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50"/>
      <c r="K971" s="50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50"/>
      <c r="K972" s="50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50"/>
      <c r="K973" s="50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50"/>
      <c r="K974" s="50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50"/>
      <c r="K975" s="50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50"/>
      <c r="K976" s="50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50"/>
      <c r="K977" s="50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50"/>
      <c r="K978" s="50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50"/>
      <c r="K979" s="50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50"/>
      <c r="K980" s="50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50"/>
      <c r="K981" s="50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50"/>
      <c r="K982" s="50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50"/>
      <c r="K983" s="50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50"/>
      <c r="K984" s="50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50"/>
      <c r="K985" s="50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50"/>
      <c r="K986" s="50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50"/>
      <c r="K987" s="50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50"/>
      <c r="K988" s="50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50"/>
      <c r="K989" s="50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50"/>
      <c r="K990" s="50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50"/>
      <c r="K991" s="50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50"/>
      <c r="K992" s="50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50"/>
      <c r="K993" s="50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50"/>
      <c r="K994" s="50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50"/>
      <c r="K995" s="50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50"/>
      <c r="K996" s="50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50"/>
      <c r="K997" s="50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50"/>
      <c r="K998" s="50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50"/>
      <c r="K999" s="50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50"/>
      <c r="K1000" s="50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">
    <mergeCell ref="A1:A15"/>
    <mergeCell ref="B2:R2"/>
    <mergeCell ref="N4:R6"/>
  </mergeCells>
  <printOptions/>
  <pageMargins bottom="0.75" footer="0.0" header="0.0" left="0.7" right="0.7" top="0.75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17.13"/>
    <col customWidth="1" min="2" max="3" width="5.5"/>
    <col customWidth="1" min="4" max="4" width="15.5"/>
    <col customWidth="1" min="5" max="5" width="5.5"/>
    <col customWidth="1" min="6" max="6" width="15.5"/>
    <col customWidth="1" min="7" max="7" width="5.5"/>
    <col customWidth="1" min="8" max="8" width="15.5"/>
    <col customWidth="1" min="9" max="9" width="5.5"/>
    <col customWidth="1" min="10" max="10" width="15.5"/>
    <col customWidth="1" min="11" max="12" width="5.5"/>
    <col customWidth="1" min="13" max="13" width="6.63"/>
    <col customWidth="1" min="14" max="14" width="3.5"/>
    <col customWidth="1" min="15" max="21" width="2.5"/>
    <col customWidth="1" min="22" max="22" width="4.13"/>
    <col customWidth="1" min="23" max="29" width="2.5"/>
    <col customWidth="1" min="30" max="30" width="4.5"/>
    <col customWidth="1" min="31" max="32" width="5.5"/>
    <col customWidth="1" min="33" max="33" width="10.5"/>
    <col customWidth="1" min="34" max="50" width="8.63"/>
  </cols>
  <sheetData>
    <row r="1" ht="8.25" customHeight="1">
      <c r="A1" s="1"/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</row>
    <row r="2" ht="50.25" customHeight="1">
      <c r="A2" s="5"/>
      <c r="B2" s="52"/>
      <c r="C2" s="53">
        <f>DATE(About!Q8,About!Q10+8,1)</f>
        <v>45536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8"/>
      <c r="AE2" s="52"/>
      <c r="AF2" s="52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</row>
    <row r="3" ht="9.0" customHeight="1">
      <c r="A3" s="5"/>
      <c r="B3" s="55"/>
      <c r="C3" s="56"/>
      <c r="D3" s="56"/>
      <c r="E3" s="56"/>
      <c r="F3" s="56"/>
      <c r="G3" s="56"/>
      <c r="H3" s="56"/>
      <c r="I3" s="56"/>
      <c r="J3" s="56"/>
      <c r="K3" s="57"/>
      <c r="L3" s="57"/>
      <c r="M3" s="57"/>
      <c r="N3" s="57"/>
      <c r="O3" s="55"/>
      <c r="P3" s="55"/>
      <c r="Q3" s="55"/>
      <c r="R3" s="55"/>
      <c r="S3" s="55"/>
      <c r="T3" s="55"/>
      <c r="U3" s="55"/>
      <c r="V3" s="52"/>
      <c r="W3" s="55"/>
      <c r="X3" s="55"/>
      <c r="Y3" s="55"/>
      <c r="Z3" s="55"/>
      <c r="AA3" s="55"/>
      <c r="AB3" s="55"/>
      <c r="AC3" s="55"/>
      <c r="AD3" s="55"/>
      <c r="AE3" s="55"/>
      <c r="AF3" s="52"/>
      <c r="AG3" s="58"/>
      <c r="AH3" s="58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</row>
    <row r="4" ht="30.0" customHeight="1">
      <c r="A4" s="5"/>
      <c r="B4" s="60"/>
      <c r="C4" s="61">
        <f>C5</f>
        <v>45536</v>
      </c>
      <c r="D4" s="62"/>
      <c r="E4" s="61">
        <f>E5</f>
        <v>45537</v>
      </c>
      <c r="F4" s="62"/>
      <c r="G4" s="61">
        <f>G5</f>
        <v>45538</v>
      </c>
      <c r="H4" s="62"/>
      <c r="I4" s="61">
        <f>I5</f>
        <v>45539</v>
      </c>
      <c r="J4" s="62"/>
      <c r="K4" s="61">
        <f>K5</f>
        <v>45540</v>
      </c>
      <c r="L4" s="63"/>
      <c r="M4" s="62"/>
      <c r="N4" s="64"/>
      <c r="O4" s="61">
        <f>O5</f>
        <v>45541</v>
      </c>
      <c r="P4" s="63"/>
      <c r="Q4" s="63"/>
      <c r="R4" s="63"/>
      <c r="S4" s="63"/>
      <c r="T4" s="63"/>
      <c r="U4" s="63"/>
      <c r="V4" s="62"/>
      <c r="W4" s="61">
        <f>W5</f>
        <v>45542</v>
      </c>
      <c r="X4" s="63"/>
      <c r="Y4" s="63"/>
      <c r="Z4" s="63"/>
      <c r="AA4" s="63"/>
      <c r="AB4" s="63"/>
      <c r="AC4" s="63"/>
      <c r="AD4" s="62"/>
      <c r="AE4" s="60"/>
      <c r="AF4" s="65"/>
      <c r="AG4" s="66"/>
      <c r="AH4" s="66"/>
      <c r="AI4" s="66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</row>
    <row r="5" ht="24.75" customHeight="1">
      <c r="A5" s="5"/>
      <c r="B5" s="51"/>
      <c r="C5" s="68">
        <f>$C$2-(WEEKDAY($C$2,1)-(start_day-1))-IF((WEEKDAY($C$2,1)-(start_day-1))&lt;=0,7,0)+1</f>
        <v>45536</v>
      </c>
      <c r="D5" s="30"/>
      <c r="E5" s="68">
        <f>C5+1</f>
        <v>45537</v>
      </c>
      <c r="F5" s="30"/>
      <c r="G5" s="68">
        <f>E5+1</f>
        <v>45538</v>
      </c>
      <c r="H5" s="30"/>
      <c r="I5" s="68">
        <f>G5+1</f>
        <v>45539</v>
      </c>
      <c r="J5" s="30"/>
      <c r="K5" s="68">
        <f>I5+1</f>
        <v>45540</v>
      </c>
      <c r="L5" s="29"/>
      <c r="M5" s="30"/>
      <c r="N5" s="69"/>
      <c r="O5" s="68">
        <f>K5+1</f>
        <v>45541</v>
      </c>
      <c r="P5" s="29"/>
      <c r="Q5" s="29"/>
      <c r="R5" s="29"/>
      <c r="S5" s="29"/>
      <c r="T5" s="29"/>
      <c r="U5" s="29"/>
      <c r="V5" s="30"/>
      <c r="W5" s="68">
        <f>O5+1</f>
        <v>45542</v>
      </c>
      <c r="X5" s="29"/>
      <c r="Y5" s="29"/>
      <c r="Z5" s="29"/>
      <c r="AA5" s="29"/>
      <c r="AB5" s="29"/>
      <c r="AC5" s="29"/>
      <c r="AD5" s="30"/>
      <c r="AE5" s="51"/>
      <c r="AF5" s="70"/>
      <c r="AG5" s="71"/>
      <c r="AH5" s="71"/>
      <c r="AI5" s="71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</row>
    <row r="6" ht="75.0" customHeight="1">
      <c r="A6" s="5"/>
      <c r="B6" s="72"/>
      <c r="C6" s="73"/>
      <c r="D6" s="74"/>
      <c r="E6" s="73"/>
      <c r="F6" s="74"/>
      <c r="G6" s="73"/>
      <c r="H6" s="74"/>
      <c r="I6" s="73"/>
      <c r="J6" s="74"/>
      <c r="K6" s="73"/>
      <c r="L6" s="75"/>
      <c r="M6" s="75"/>
      <c r="N6" s="74"/>
      <c r="O6" s="73"/>
      <c r="P6" s="75"/>
      <c r="Q6" s="75"/>
      <c r="R6" s="75"/>
      <c r="S6" s="75"/>
      <c r="T6" s="75"/>
      <c r="U6" s="75"/>
      <c r="V6" s="74"/>
      <c r="W6" s="73"/>
      <c r="X6" s="75"/>
      <c r="Y6" s="75"/>
      <c r="Z6" s="75"/>
      <c r="AA6" s="75"/>
      <c r="AB6" s="75"/>
      <c r="AC6" s="75"/>
      <c r="AD6" s="74"/>
      <c r="AE6" s="24"/>
      <c r="AF6" s="72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</row>
    <row r="7" ht="9.75" customHeight="1">
      <c r="A7" s="5"/>
      <c r="B7" s="51"/>
      <c r="C7" s="77">
        <f>W5+1</f>
        <v>45543</v>
      </c>
      <c r="D7" s="22"/>
      <c r="E7" s="78"/>
      <c r="F7" s="30"/>
      <c r="G7" s="78"/>
      <c r="H7" s="30"/>
      <c r="I7" s="78"/>
      <c r="J7" s="30"/>
      <c r="K7" s="78"/>
      <c r="L7" s="29"/>
      <c r="M7" s="30"/>
      <c r="N7" s="79"/>
      <c r="O7" s="78"/>
      <c r="P7" s="29"/>
      <c r="Q7" s="29"/>
      <c r="R7" s="29"/>
      <c r="S7" s="29"/>
      <c r="T7" s="29"/>
      <c r="U7" s="29"/>
      <c r="V7" s="30"/>
      <c r="W7" s="78"/>
      <c r="X7" s="29"/>
      <c r="Y7" s="29"/>
      <c r="Z7" s="29"/>
      <c r="AA7" s="29"/>
      <c r="AB7" s="29"/>
      <c r="AC7" s="29"/>
      <c r="AD7" s="30"/>
      <c r="AE7" s="51"/>
      <c r="AF7" s="51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</row>
    <row r="8" ht="15.0" customHeight="1">
      <c r="A8" s="5"/>
      <c r="B8" s="24"/>
      <c r="C8" s="28"/>
      <c r="D8" s="30"/>
      <c r="E8" s="80">
        <f>C7+1</f>
        <v>45544</v>
      </c>
      <c r="F8" s="8"/>
      <c r="G8" s="80">
        <f>E8+1</f>
        <v>45545</v>
      </c>
      <c r="H8" s="8"/>
      <c r="I8" s="80">
        <f>G8+1</f>
        <v>45546</v>
      </c>
      <c r="J8" s="8"/>
      <c r="K8" s="80">
        <f>I8+1</f>
        <v>45547</v>
      </c>
      <c r="L8" s="7"/>
      <c r="M8" s="8"/>
      <c r="N8" s="81"/>
      <c r="O8" s="80">
        <f>K8+1</f>
        <v>45548</v>
      </c>
      <c r="P8" s="7"/>
      <c r="Q8" s="7"/>
      <c r="R8" s="7"/>
      <c r="S8" s="7"/>
      <c r="T8" s="7"/>
      <c r="U8" s="7"/>
      <c r="V8" s="8"/>
      <c r="W8" s="80">
        <f>O8+1</f>
        <v>45549</v>
      </c>
      <c r="X8" s="7"/>
      <c r="Y8" s="7"/>
      <c r="Z8" s="7"/>
      <c r="AA8" s="7"/>
      <c r="AB8" s="7"/>
      <c r="AC8" s="7"/>
      <c r="AD8" s="8"/>
      <c r="AE8" s="24"/>
      <c r="AF8" s="24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</row>
    <row r="9" ht="75.0" customHeight="1">
      <c r="A9" s="5"/>
      <c r="B9" s="72"/>
      <c r="C9" s="73"/>
      <c r="D9" s="74"/>
      <c r="E9" s="73"/>
      <c r="F9" s="74"/>
      <c r="G9" s="73"/>
      <c r="H9" s="74"/>
      <c r="I9" s="73"/>
      <c r="J9" s="74"/>
      <c r="K9" s="73"/>
      <c r="L9" s="75"/>
      <c r="M9" s="75"/>
      <c r="N9" s="74"/>
      <c r="O9" s="73"/>
      <c r="P9" s="75"/>
      <c r="Q9" s="75"/>
      <c r="R9" s="75"/>
      <c r="S9" s="75"/>
      <c r="T9" s="75"/>
      <c r="U9" s="75"/>
      <c r="V9" s="74"/>
      <c r="W9" s="73"/>
      <c r="X9" s="75"/>
      <c r="Y9" s="75"/>
      <c r="Z9" s="75"/>
      <c r="AA9" s="75"/>
      <c r="AB9" s="75"/>
      <c r="AC9" s="75"/>
      <c r="AD9" s="74"/>
      <c r="AE9" s="24"/>
      <c r="AF9" s="72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</row>
    <row r="10" ht="9.75" customHeight="1">
      <c r="A10" s="5"/>
      <c r="B10" s="72"/>
      <c r="C10" s="77">
        <f>W8+1</f>
        <v>45550</v>
      </c>
      <c r="D10" s="22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  <c r="AD10" s="79"/>
      <c r="AE10" s="24"/>
      <c r="AF10" s="72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</row>
    <row r="11" ht="15.0" customHeight="1">
      <c r="A11" s="5"/>
      <c r="B11" s="24"/>
      <c r="C11" s="28"/>
      <c r="D11" s="30"/>
      <c r="E11" s="80">
        <f>C10+1</f>
        <v>45551</v>
      </c>
      <c r="F11" s="8"/>
      <c r="G11" s="80">
        <f>E11+1</f>
        <v>45552</v>
      </c>
      <c r="H11" s="8"/>
      <c r="I11" s="80">
        <f>G11+1</f>
        <v>45553</v>
      </c>
      <c r="J11" s="8"/>
      <c r="K11" s="80">
        <f>I11+1</f>
        <v>45554</v>
      </c>
      <c r="L11" s="7"/>
      <c r="M11" s="8"/>
      <c r="N11" s="81"/>
      <c r="O11" s="80">
        <f>K11+1</f>
        <v>45555</v>
      </c>
      <c r="P11" s="7"/>
      <c r="Q11" s="7"/>
      <c r="R11" s="7"/>
      <c r="S11" s="7"/>
      <c r="T11" s="7"/>
      <c r="U11" s="7"/>
      <c r="V11" s="8"/>
      <c r="W11" s="80">
        <f>O11+1</f>
        <v>45556</v>
      </c>
      <c r="X11" s="7"/>
      <c r="Y11" s="7"/>
      <c r="Z11" s="7"/>
      <c r="AA11" s="7"/>
      <c r="AB11" s="7"/>
      <c r="AC11" s="7"/>
      <c r="AD11" s="8"/>
      <c r="AE11" s="24"/>
      <c r="AF11" s="24"/>
      <c r="AG11" s="10"/>
      <c r="AH11" s="10"/>
      <c r="AI11" s="4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</row>
    <row r="12" ht="75.0" customHeight="1">
      <c r="A12" s="5"/>
      <c r="B12" s="72"/>
      <c r="C12" s="73"/>
      <c r="D12" s="74"/>
      <c r="E12" s="73"/>
      <c r="F12" s="74"/>
      <c r="G12" s="73"/>
      <c r="H12" s="74"/>
      <c r="I12" s="73"/>
      <c r="J12" s="74"/>
      <c r="K12" s="73"/>
      <c r="L12" s="75"/>
      <c r="M12" s="75"/>
      <c r="N12" s="74"/>
      <c r="O12" s="73"/>
      <c r="P12" s="75"/>
      <c r="Q12" s="75"/>
      <c r="R12" s="75"/>
      <c r="S12" s="75"/>
      <c r="T12" s="75"/>
      <c r="U12" s="75"/>
      <c r="V12" s="74"/>
      <c r="W12" s="73"/>
      <c r="X12" s="75"/>
      <c r="Y12" s="75"/>
      <c r="Z12" s="75"/>
      <c r="AA12" s="75"/>
      <c r="AB12" s="75"/>
      <c r="AC12" s="75"/>
      <c r="AD12" s="74"/>
      <c r="AE12" s="24"/>
      <c r="AF12" s="72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</row>
    <row r="13" ht="9.75" customHeight="1">
      <c r="A13" s="5"/>
      <c r="B13" s="72"/>
      <c r="C13" s="77">
        <f>W11+1</f>
        <v>45557</v>
      </c>
      <c r="D13" s="22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24"/>
      <c r="AF13" s="72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</row>
    <row r="14" ht="15.0" customHeight="1">
      <c r="A14" s="5"/>
      <c r="B14" s="24"/>
      <c r="C14" s="28"/>
      <c r="D14" s="30"/>
      <c r="E14" s="80">
        <f>C13+1</f>
        <v>45558</v>
      </c>
      <c r="F14" s="8"/>
      <c r="G14" s="80">
        <f>E14+1</f>
        <v>45559</v>
      </c>
      <c r="H14" s="8"/>
      <c r="I14" s="80">
        <f>G14+1</f>
        <v>45560</v>
      </c>
      <c r="J14" s="8"/>
      <c r="K14" s="80">
        <f>I14+1</f>
        <v>45561</v>
      </c>
      <c r="L14" s="7"/>
      <c r="M14" s="8"/>
      <c r="N14" s="81"/>
      <c r="O14" s="80">
        <f>K14+1</f>
        <v>45562</v>
      </c>
      <c r="P14" s="7"/>
      <c r="Q14" s="7"/>
      <c r="R14" s="7"/>
      <c r="S14" s="7"/>
      <c r="T14" s="7"/>
      <c r="U14" s="7"/>
      <c r="V14" s="8"/>
      <c r="W14" s="80">
        <f>O14+1</f>
        <v>45563</v>
      </c>
      <c r="X14" s="7"/>
      <c r="Y14" s="7"/>
      <c r="Z14" s="7"/>
      <c r="AA14" s="7"/>
      <c r="AB14" s="7"/>
      <c r="AC14" s="7"/>
      <c r="AD14" s="8"/>
      <c r="AE14" s="24"/>
      <c r="AF14" s="24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</row>
    <row r="15" ht="75.0" customHeight="1">
      <c r="A15" s="5"/>
      <c r="B15" s="72"/>
      <c r="C15" s="73"/>
      <c r="D15" s="74"/>
      <c r="E15" s="73"/>
      <c r="F15" s="74"/>
      <c r="G15" s="73"/>
      <c r="H15" s="74"/>
      <c r="I15" s="73"/>
      <c r="J15" s="74"/>
      <c r="K15" s="73"/>
      <c r="L15" s="75"/>
      <c r="M15" s="75"/>
      <c r="N15" s="74"/>
      <c r="O15" s="73"/>
      <c r="P15" s="75"/>
      <c r="Q15" s="75"/>
      <c r="R15" s="75"/>
      <c r="S15" s="75"/>
      <c r="T15" s="75"/>
      <c r="U15" s="75"/>
      <c r="V15" s="74"/>
      <c r="W15" s="73"/>
      <c r="X15" s="75"/>
      <c r="Y15" s="75"/>
      <c r="Z15" s="75"/>
      <c r="AA15" s="75"/>
      <c r="AB15" s="75"/>
      <c r="AC15" s="75"/>
      <c r="AD15" s="74"/>
      <c r="AE15" s="24"/>
      <c r="AF15" s="72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</row>
    <row r="16" ht="9.75" customHeight="1">
      <c r="A16" s="5"/>
      <c r="B16" s="72"/>
      <c r="C16" s="77">
        <f>W14+1</f>
        <v>45564</v>
      </c>
      <c r="D16" s="22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24"/>
      <c r="AF16" s="72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</row>
    <row r="17" ht="15.0" customHeight="1">
      <c r="A17" s="5"/>
      <c r="B17" s="24"/>
      <c r="C17" s="28"/>
      <c r="D17" s="30"/>
      <c r="E17" s="80">
        <f>C16+1</f>
        <v>45565</v>
      </c>
      <c r="F17" s="8"/>
      <c r="G17" s="80">
        <f>E17+1</f>
        <v>45566</v>
      </c>
      <c r="H17" s="8"/>
      <c r="I17" s="80">
        <f>G17+1</f>
        <v>45567</v>
      </c>
      <c r="J17" s="8"/>
      <c r="K17" s="80">
        <f>I17+1</f>
        <v>45568</v>
      </c>
      <c r="L17" s="7"/>
      <c r="M17" s="8"/>
      <c r="N17" s="81"/>
      <c r="O17" s="80">
        <f>K17+1</f>
        <v>45569</v>
      </c>
      <c r="P17" s="7"/>
      <c r="Q17" s="7"/>
      <c r="R17" s="7"/>
      <c r="S17" s="7"/>
      <c r="T17" s="7"/>
      <c r="U17" s="7"/>
      <c r="V17" s="8"/>
      <c r="W17" s="80">
        <f>O17+1</f>
        <v>45570</v>
      </c>
      <c r="X17" s="7"/>
      <c r="Y17" s="7"/>
      <c r="Z17" s="7"/>
      <c r="AA17" s="7"/>
      <c r="AB17" s="7"/>
      <c r="AC17" s="7"/>
      <c r="AD17" s="8"/>
      <c r="AE17" s="24"/>
      <c r="AF17" s="24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</row>
    <row r="18" ht="75.0" customHeight="1">
      <c r="A18" s="5"/>
      <c r="B18" s="72"/>
      <c r="C18" s="73"/>
      <c r="D18" s="74"/>
      <c r="E18" s="73"/>
      <c r="F18" s="74"/>
      <c r="G18" s="73"/>
      <c r="H18" s="74"/>
      <c r="I18" s="73"/>
      <c r="J18" s="74"/>
      <c r="K18" s="73"/>
      <c r="L18" s="75"/>
      <c r="M18" s="74"/>
      <c r="N18" s="19"/>
      <c r="O18" s="73"/>
      <c r="P18" s="75"/>
      <c r="Q18" s="75"/>
      <c r="R18" s="75"/>
      <c r="S18" s="75"/>
      <c r="T18" s="75"/>
      <c r="U18" s="75"/>
      <c r="V18" s="74"/>
      <c r="W18" s="73"/>
      <c r="X18" s="75"/>
      <c r="Y18" s="75"/>
      <c r="Z18" s="75"/>
      <c r="AA18" s="75"/>
      <c r="AB18" s="75"/>
      <c r="AC18" s="75"/>
      <c r="AD18" s="74"/>
      <c r="AE18" s="24"/>
      <c r="AF18" s="72"/>
      <c r="AG18" s="76"/>
      <c r="AH18" s="76"/>
      <c r="AI18" s="76"/>
      <c r="AJ18" s="76"/>
      <c r="AK18" s="76"/>
      <c r="AL18" s="76"/>
      <c r="AM18" s="76"/>
      <c r="AN18" s="76"/>
      <c r="AO18" s="4"/>
      <c r="AP18" s="76"/>
      <c r="AQ18" s="76"/>
      <c r="AR18" s="76"/>
      <c r="AS18" s="76"/>
      <c r="AT18" s="76"/>
      <c r="AU18" s="76"/>
      <c r="AV18" s="76"/>
      <c r="AW18" s="76"/>
      <c r="AX18" s="76"/>
    </row>
    <row r="19" ht="9.75" customHeight="1">
      <c r="A19" s="5"/>
      <c r="B19" s="72"/>
      <c r="C19" s="77">
        <f>W17+1</f>
        <v>45571</v>
      </c>
      <c r="D19" s="22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24"/>
      <c r="AF19" s="72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</row>
    <row r="20" ht="15.0" customHeight="1">
      <c r="A20" s="5"/>
      <c r="B20" s="24"/>
      <c r="C20" s="28"/>
      <c r="D20" s="30"/>
      <c r="E20" s="80">
        <f>C19+1</f>
        <v>45572</v>
      </c>
      <c r="F20" s="8"/>
      <c r="G20" s="80">
        <f>E20+1</f>
        <v>45573</v>
      </c>
      <c r="H20" s="8"/>
      <c r="I20" s="80">
        <f>G20+1</f>
        <v>45574</v>
      </c>
      <c r="J20" s="8"/>
      <c r="K20" s="80">
        <f>I20+1</f>
        <v>45575</v>
      </c>
      <c r="L20" s="7"/>
      <c r="M20" s="8"/>
      <c r="N20" s="81"/>
      <c r="O20" s="80">
        <f>K20+1</f>
        <v>45576</v>
      </c>
      <c r="P20" s="7"/>
      <c r="Q20" s="7"/>
      <c r="R20" s="7"/>
      <c r="S20" s="7"/>
      <c r="T20" s="7"/>
      <c r="U20" s="7"/>
      <c r="V20" s="8"/>
      <c r="W20" s="80">
        <f>O20+1</f>
        <v>45577</v>
      </c>
      <c r="X20" s="7"/>
      <c r="Y20" s="7"/>
      <c r="Z20" s="7"/>
      <c r="AA20" s="7"/>
      <c r="AB20" s="7"/>
      <c r="AC20" s="7"/>
      <c r="AD20" s="8"/>
      <c r="AE20" s="24"/>
      <c r="AF20" s="24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</row>
    <row r="21" ht="58.5" customHeight="1">
      <c r="A21" s="5"/>
      <c r="B21" s="72"/>
      <c r="C21" s="82"/>
      <c r="D21" s="8"/>
      <c r="E21" s="82"/>
      <c r="F21" s="8"/>
      <c r="G21" s="82"/>
      <c r="H21" s="8"/>
      <c r="I21" s="82"/>
      <c r="J21" s="8"/>
      <c r="K21" s="82"/>
      <c r="L21" s="7"/>
      <c r="M21" s="8"/>
      <c r="N21" s="39"/>
      <c r="O21" s="82"/>
      <c r="P21" s="7"/>
      <c r="Q21" s="7"/>
      <c r="R21" s="7"/>
      <c r="S21" s="7"/>
      <c r="T21" s="7"/>
      <c r="U21" s="7"/>
      <c r="V21" s="8"/>
      <c r="W21" s="82"/>
      <c r="X21" s="7"/>
      <c r="Y21" s="7"/>
      <c r="Z21" s="7"/>
      <c r="AA21" s="7"/>
      <c r="AB21" s="7"/>
      <c r="AC21" s="7"/>
      <c r="AD21" s="8"/>
      <c r="AE21" s="24"/>
      <c r="AF21" s="72"/>
      <c r="AG21" s="76"/>
      <c r="AH21" s="76"/>
      <c r="AI21" s="76"/>
      <c r="AJ21" s="76"/>
      <c r="AK21" s="76"/>
      <c r="AL21" s="76"/>
      <c r="AM21" s="76"/>
      <c r="AN21" s="76"/>
      <c r="AO21" s="4"/>
      <c r="AP21" s="76"/>
      <c r="AQ21" s="76"/>
      <c r="AR21" s="76"/>
      <c r="AS21" s="76"/>
      <c r="AT21" s="76"/>
      <c r="AU21" s="76"/>
      <c r="AV21" s="76"/>
      <c r="AW21" s="76"/>
      <c r="AX21" s="76"/>
    </row>
    <row r="22" ht="2.25" customHeight="1">
      <c r="A22" s="5"/>
      <c r="B22" s="24"/>
      <c r="C22" s="83"/>
      <c r="D22" s="83"/>
      <c r="E22" s="83"/>
      <c r="F22" s="83"/>
      <c r="G22" s="84"/>
      <c r="H22" s="72"/>
      <c r="I22" s="72"/>
      <c r="J22" s="72"/>
      <c r="K22" s="72"/>
      <c r="L22" s="72"/>
      <c r="M22" s="72"/>
      <c r="N22" s="72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24"/>
      <c r="AF22" s="24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</row>
    <row r="23" ht="24.0" hidden="1" customHeight="1">
      <c r="A23" s="5"/>
      <c r="B23" s="24"/>
      <c r="C23" s="83"/>
      <c r="D23" s="83"/>
      <c r="E23" s="83"/>
      <c r="F23" s="83"/>
      <c r="G23" s="84"/>
      <c r="H23" s="72"/>
      <c r="I23" s="72"/>
      <c r="J23" s="72"/>
      <c r="K23" s="72"/>
      <c r="L23" s="72"/>
      <c r="M23" s="72"/>
      <c r="N23" s="72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24"/>
      <c r="AF23" s="24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</row>
    <row r="24" ht="8.25" customHeight="1">
      <c r="A24" s="5"/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</row>
    <row r="25" ht="19.5" customHeight="1">
      <c r="A25" s="5"/>
      <c r="B25" s="51"/>
      <c r="C25" s="86" t="s">
        <v>15</v>
      </c>
      <c r="D25" s="15"/>
      <c r="E25" s="15"/>
      <c r="F25" s="15"/>
      <c r="G25" s="15"/>
      <c r="H25" s="15"/>
      <c r="I25" s="15"/>
      <c r="J25" s="15"/>
      <c r="K25" s="16"/>
      <c r="L25" s="87"/>
      <c r="M25" s="51"/>
      <c r="N25" s="51"/>
      <c r="O25" s="88">
        <f>DATE(YEAR(C2),MONTH(C2)-1,1)</f>
        <v>45505</v>
      </c>
      <c r="P25" s="7"/>
      <c r="Q25" s="7"/>
      <c r="R25" s="7"/>
      <c r="S25" s="7"/>
      <c r="T25" s="7"/>
      <c r="U25" s="8"/>
      <c r="V25" s="89"/>
      <c r="W25" s="89"/>
      <c r="X25" s="88">
        <f>DATE(YEAR(C2),MONTH(C2)+1,1)</f>
        <v>45566</v>
      </c>
      <c r="Y25" s="7"/>
      <c r="Z25" s="7"/>
      <c r="AA25" s="7"/>
      <c r="AB25" s="7"/>
      <c r="AC25" s="7"/>
      <c r="AD25" s="8"/>
      <c r="AE25" s="51"/>
      <c r="AF25" s="51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</row>
    <row r="26" ht="15.0" customHeight="1">
      <c r="A26" s="5"/>
      <c r="B26" s="51"/>
      <c r="C26" s="28"/>
      <c r="D26" s="29"/>
      <c r="E26" s="29"/>
      <c r="F26" s="29"/>
      <c r="G26" s="29"/>
      <c r="H26" s="29"/>
      <c r="I26" s="29"/>
      <c r="J26" s="29"/>
      <c r="K26" s="30"/>
      <c r="L26" s="87"/>
      <c r="M26" s="51"/>
      <c r="N26" s="51"/>
      <c r="O26" s="90" t="str">
        <f t="array" ref="O26">INDEX({"S";"M";"T";"W";"T";"F";"S"},1+MOD(start_day+1-2,7))</f>
        <v>S</v>
      </c>
      <c r="P26" s="90" t="str">
        <f t="array" ref="P26">INDEX({"S";"M";"T";"W";"T";"F";"S"},1+MOD(start_day+2-2,7))</f>
        <v>M</v>
      </c>
      <c r="Q26" s="90" t="str">
        <f t="array" ref="Q26">INDEX({"S";"M";"T";"W";"T";"F";"S"},1+MOD(start_day+3-2,7))</f>
        <v>T</v>
      </c>
      <c r="R26" s="90" t="str">
        <f t="array" ref="R26">INDEX({"S";"M";"T";"W";"T";"F";"S"},1+MOD(start_day+4-2,7))</f>
        <v>W</v>
      </c>
      <c r="S26" s="90" t="str">
        <f t="array" ref="S26">INDEX({"S";"M";"T";"W";"T";"F";"S"},1+MOD(start_day+5-2,7))</f>
        <v>T</v>
      </c>
      <c r="T26" s="90" t="str">
        <f t="array" ref="T26">INDEX({"S";"M";"T";"W";"T";"F";"S"},1+MOD(start_day+6-2,7))</f>
        <v>F</v>
      </c>
      <c r="U26" s="90" t="str">
        <f t="array" ref="U26">INDEX({"S";"M";"T";"W";"T";"F";"S"},1+MOD(start_day+7-2,7))</f>
        <v>S</v>
      </c>
      <c r="V26" s="91"/>
      <c r="W26" s="91"/>
      <c r="X26" s="90" t="str">
        <f t="array" ref="X26">INDEX({"S";"M";"T";"W";"T";"F";"S"},1+MOD(start_day+1-2,7))</f>
        <v>S</v>
      </c>
      <c r="Y26" s="90" t="str">
        <f t="array" ref="Y26">INDEX({"S";"M";"T";"W";"T";"F";"S"},1+MOD(start_day+2-2,7))</f>
        <v>M</v>
      </c>
      <c r="Z26" s="90" t="str">
        <f t="array" ref="Z26">INDEX({"S";"M";"T";"W";"T";"F";"S"},1+MOD(start_day+3-2,7))</f>
        <v>T</v>
      </c>
      <c r="AA26" s="90" t="str">
        <f t="array" ref="AA26">INDEX({"S";"M";"T";"W";"T";"F";"S"},1+MOD(start_day+4-2,7))</f>
        <v>W</v>
      </c>
      <c r="AB26" s="90" t="str">
        <f t="array" ref="AB26">INDEX({"S";"M";"T";"W";"T";"F";"S"},1+MOD(start_day+5-2,7))</f>
        <v>T</v>
      </c>
      <c r="AC26" s="90" t="str">
        <f t="array" ref="AC26">INDEX({"S";"M";"T";"W";"T";"F";"S"},1+MOD(start_day+6-2,7))</f>
        <v>F</v>
      </c>
      <c r="AD26" s="90" t="str">
        <f t="array" ref="AD26">INDEX({"S";"M";"T";"W";"T";"F";"S"},1+MOD(start_day+7-2,7))</f>
        <v>S</v>
      </c>
      <c r="AE26" s="51"/>
      <c r="AF26" s="51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</row>
    <row r="27" ht="15.0" customHeight="1">
      <c r="A27" s="5"/>
      <c r="B27" s="51"/>
      <c r="C27" s="92"/>
      <c r="D27" s="93"/>
      <c r="E27" s="93"/>
      <c r="F27" s="93"/>
      <c r="G27" s="93"/>
      <c r="H27" s="93"/>
      <c r="I27" s="93"/>
      <c r="J27" s="93"/>
      <c r="K27" s="94"/>
      <c r="L27" s="51"/>
      <c r="M27" s="51"/>
      <c r="N27" s="51"/>
      <c r="O27" s="95" t="str">
        <f>IF(MONTH($O$25)&lt;&gt;MONTH($O$25-(WEEKDAY($O$25,1)-(start_day-1))-IF((WEEKDAY($O$25,1)-(start_day-1))&lt;=0,7,0)+(ROW(O27)-ROW($O$27))*7+(COLUMN(O27)-COLUMN($O$27)+1)),"",$O$25-(WEEKDAY($O$25,1)-(start_day-1))-IF((WEEKDAY($O$25,1)-(start_day-1))&lt;=0,7,0)+(ROW(O27)-ROW($O$27))*7+(COLUMN(O27)-COLUMN($O$27)+1))</f>
        <v/>
      </c>
      <c r="P27" s="95" t="str">
        <f>IF(MONTH($O$25)&lt;&gt;MONTH($O$25-(WEEKDAY($O$25,1)-(start_day-1))-IF((WEEKDAY($O$25,1)-(start_day-1))&lt;=0,7,0)+(ROW(P27)-ROW($O$27))*7+(COLUMN(P27)-COLUMN($O$27)+1)),"",$O$25-(WEEKDAY($O$25,1)-(start_day-1))-IF((WEEKDAY($O$25,1)-(start_day-1))&lt;=0,7,0)+(ROW(P27)-ROW($O$27))*7+(COLUMN(P27)-COLUMN($O$27)+1))</f>
        <v/>
      </c>
      <c r="Q27" s="95" t="str">
        <f>IF(MONTH($O$25)&lt;&gt;MONTH($O$25-(WEEKDAY($O$25,1)-(start_day-1))-IF((WEEKDAY($O$25,1)-(start_day-1))&lt;=0,7,0)+(ROW(Q27)-ROW($O$27))*7+(COLUMN(Q27)-COLUMN($O$27)+1)),"",$O$25-(WEEKDAY($O$25,1)-(start_day-1))-IF((WEEKDAY($O$25,1)-(start_day-1))&lt;=0,7,0)+(ROW(Q27)-ROW($O$27))*7+(COLUMN(Q27)-COLUMN($O$27)+1))</f>
        <v/>
      </c>
      <c r="R27" s="95" t="str">
        <f>IF(MONTH($O$25)&lt;&gt;MONTH($O$25-(WEEKDAY($O$25,1)-(start_day-1))-IF((WEEKDAY($O$25,1)-(start_day-1))&lt;=0,7,0)+(ROW(R27)-ROW($O$27))*7+(COLUMN(R27)-COLUMN($O$27)+1)),"",$O$25-(WEEKDAY($O$25,1)-(start_day-1))-IF((WEEKDAY($O$25,1)-(start_day-1))&lt;=0,7,0)+(ROW(R27)-ROW($O$27))*7+(COLUMN(R27)-COLUMN($O$27)+1))</f>
        <v/>
      </c>
      <c r="S27" s="95">
        <f>IF(MONTH($O$25)&lt;&gt;MONTH($O$25-(WEEKDAY($O$25,1)-(start_day-1))-IF((WEEKDAY($O$25,1)-(start_day-1))&lt;=0,7,0)+(ROW(S27)-ROW($O$27))*7+(COLUMN(S27)-COLUMN($O$27)+1)),"",$O$25-(WEEKDAY($O$25,1)-(start_day-1))-IF((WEEKDAY($O$25,1)-(start_day-1))&lt;=0,7,0)+(ROW(S27)-ROW($O$27))*7+(COLUMN(S27)-COLUMN($O$27)+1))</f>
        <v>45505</v>
      </c>
      <c r="T27" s="95">
        <f>IF(MONTH($O$25)&lt;&gt;MONTH($O$25-(WEEKDAY($O$25,1)-(start_day-1))-IF((WEEKDAY($O$25,1)-(start_day-1))&lt;=0,7,0)+(ROW(T27)-ROW($O$27))*7+(COLUMN(T27)-COLUMN($O$27)+1)),"",$O$25-(WEEKDAY($O$25,1)-(start_day-1))-IF((WEEKDAY($O$25,1)-(start_day-1))&lt;=0,7,0)+(ROW(T27)-ROW($O$27))*7+(COLUMN(T27)-COLUMN($O$27)+1))</f>
        <v>45506</v>
      </c>
      <c r="U27" s="95">
        <f>IF(MONTH($O$25)&lt;&gt;MONTH($O$25-(WEEKDAY($O$25,1)-(start_day-1))-IF((WEEKDAY($O$25,1)-(start_day-1))&lt;=0,7,0)+(ROW(U27)-ROW($O$27))*7+(COLUMN(U27)-COLUMN($O$27)+1)),"",$O$25-(WEEKDAY($O$25,1)-(start_day-1))-IF((WEEKDAY($O$25,1)-(start_day-1))&lt;=0,7,0)+(ROW(U27)-ROW($O$27))*7+(COLUMN(U27)-COLUMN($O$27)+1))</f>
        <v>45507</v>
      </c>
      <c r="V27" s="89"/>
      <c r="W27" s="89"/>
      <c r="X27" s="95" t="str">
        <f>IF(MONTH($X$25)&lt;&gt;MONTH($X$25-(WEEKDAY($X$25,1)-(start_day-1))-IF((WEEKDAY($X$25,1)-(start_day-1))&lt;=0,7,0)+(ROW(X27)-ROW($X$27))*7+(COLUMN(X27)-COLUMN($X$27)+1)),"",$X$25-(WEEKDAY($X$25,1)-(start_day-1))-IF((WEEKDAY($X$25,1)-(start_day-1))&lt;=0,7,0)+(ROW(X27)-ROW($X$27))*7+(COLUMN(X27)-COLUMN($X$27)+1))</f>
        <v/>
      </c>
      <c r="Y27" s="95" t="str">
        <f>IF(MONTH($X$25)&lt;&gt;MONTH($X$25-(WEEKDAY($X$25,1)-(start_day-1))-IF((WEEKDAY($X$25,1)-(start_day-1))&lt;=0,7,0)+(ROW(Y27)-ROW($X$27))*7+(COLUMN(Y27)-COLUMN($X$27)+1)),"",$X$25-(WEEKDAY($X$25,1)-(start_day-1))-IF((WEEKDAY($X$25,1)-(start_day-1))&lt;=0,7,0)+(ROW(Y27)-ROW($X$27))*7+(COLUMN(Y27)-COLUMN($X$27)+1))</f>
        <v/>
      </c>
      <c r="Z27" s="95">
        <f>IF(MONTH($X$25)&lt;&gt;MONTH($X$25-(WEEKDAY($X$25,1)-(start_day-1))-IF((WEEKDAY($X$25,1)-(start_day-1))&lt;=0,7,0)+(ROW(Z27)-ROW($X$27))*7+(COLUMN(Z27)-COLUMN($X$27)+1)),"",$X$25-(WEEKDAY($X$25,1)-(start_day-1))-IF((WEEKDAY($X$25,1)-(start_day-1))&lt;=0,7,0)+(ROW(Z27)-ROW($X$27))*7+(COLUMN(Z27)-COLUMN($X$27)+1))</f>
        <v>45566</v>
      </c>
      <c r="AA27" s="95">
        <f>IF(MONTH($X$25)&lt;&gt;MONTH($X$25-(WEEKDAY($X$25,1)-(start_day-1))-IF((WEEKDAY($X$25,1)-(start_day-1))&lt;=0,7,0)+(ROW(AA27)-ROW($X$27))*7+(COLUMN(AA27)-COLUMN($X$27)+1)),"",$X$25-(WEEKDAY($X$25,1)-(start_day-1))-IF((WEEKDAY($X$25,1)-(start_day-1))&lt;=0,7,0)+(ROW(AA27)-ROW($X$27))*7+(COLUMN(AA27)-COLUMN($X$27)+1))</f>
        <v>45567</v>
      </c>
      <c r="AB27" s="95">
        <f>IF(MONTH($X$25)&lt;&gt;MONTH($X$25-(WEEKDAY($X$25,1)-(start_day-1))-IF((WEEKDAY($X$25,1)-(start_day-1))&lt;=0,7,0)+(ROW(AB27)-ROW($X$27))*7+(COLUMN(AB27)-COLUMN($X$27)+1)),"",$X$25-(WEEKDAY($X$25,1)-(start_day-1))-IF((WEEKDAY($X$25,1)-(start_day-1))&lt;=0,7,0)+(ROW(AB27)-ROW($X$27))*7+(COLUMN(AB27)-COLUMN($X$27)+1))</f>
        <v>45568</v>
      </c>
      <c r="AC27" s="95">
        <f>IF(MONTH($X$25)&lt;&gt;MONTH($X$25-(WEEKDAY($X$25,1)-(start_day-1))-IF((WEEKDAY($X$25,1)-(start_day-1))&lt;=0,7,0)+(ROW(AC27)-ROW($X$27))*7+(COLUMN(AC27)-COLUMN($X$27)+1)),"",$X$25-(WEEKDAY($X$25,1)-(start_day-1))-IF((WEEKDAY($X$25,1)-(start_day-1))&lt;=0,7,0)+(ROW(AC27)-ROW($X$27))*7+(COLUMN(AC27)-COLUMN($X$27)+1))</f>
        <v>45569</v>
      </c>
      <c r="AD27" s="95">
        <f>IF(MONTH($X$25)&lt;&gt;MONTH($X$25-(WEEKDAY($X$25,1)-(start_day-1))-IF((WEEKDAY($X$25,1)-(start_day-1))&lt;=0,7,0)+(ROW(AD27)-ROW($X$27))*7+(COLUMN(AD27)-COLUMN($X$27)+1)),"",$X$25-(WEEKDAY($X$25,1)-(start_day-1))-IF((WEEKDAY($X$25,1)-(start_day-1))&lt;=0,7,0)+(ROW(AD27)-ROW($X$27))*7+(COLUMN(AD27)-COLUMN($X$27)+1))</f>
        <v>45570</v>
      </c>
      <c r="AE27" s="51"/>
      <c r="AF27" s="51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</row>
    <row r="28" ht="15.0" customHeight="1">
      <c r="A28" s="5"/>
      <c r="B28" s="51"/>
      <c r="C28" s="96"/>
      <c r="D28" s="15"/>
      <c r="E28" s="15"/>
      <c r="F28" s="15"/>
      <c r="G28" s="15"/>
      <c r="H28" s="15"/>
      <c r="I28" s="15"/>
      <c r="J28" s="15"/>
      <c r="K28" s="16"/>
      <c r="L28" s="51"/>
      <c r="M28" s="51"/>
      <c r="N28" s="51"/>
      <c r="O28" s="95">
        <f>IF(MONTH($O$25)&lt;&gt;MONTH($O$25-(WEEKDAY($O$25,1)-(start_day-1))-IF((WEEKDAY($O$25,1)-(start_day-1))&lt;=0,7,0)+(ROW(O28)-ROW($O$27))*7+(COLUMN(O28)-COLUMN($O$27)+1)),"",$O$25-(WEEKDAY($O$25,1)-(start_day-1))-IF((WEEKDAY($O$25,1)-(start_day-1))&lt;=0,7,0)+(ROW(O28)-ROW($O$27))*7+(COLUMN(O28)-COLUMN($O$27)+1))</f>
        <v>45508</v>
      </c>
      <c r="P28" s="95">
        <f>IF(MONTH($O$25)&lt;&gt;MONTH($O$25-(WEEKDAY($O$25,1)-(start_day-1))-IF((WEEKDAY($O$25,1)-(start_day-1))&lt;=0,7,0)+(ROW(P28)-ROW($O$27))*7+(COLUMN(P28)-COLUMN($O$27)+1)),"",$O$25-(WEEKDAY($O$25,1)-(start_day-1))-IF((WEEKDAY($O$25,1)-(start_day-1))&lt;=0,7,0)+(ROW(P28)-ROW($O$27))*7+(COLUMN(P28)-COLUMN($O$27)+1))</f>
        <v>45509</v>
      </c>
      <c r="Q28" s="95">
        <f>IF(MONTH($O$25)&lt;&gt;MONTH($O$25-(WEEKDAY($O$25,1)-(start_day-1))-IF((WEEKDAY($O$25,1)-(start_day-1))&lt;=0,7,0)+(ROW(Q28)-ROW($O$27))*7+(COLUMN(Q28)-COLUMN($O$27)+1)),"",$O$25-(WEEKDAY($O$25,1)-(start_day-1))-IF((WEEKDAY($O$25,1)-(start_day-1))&lt;=0,7,0)+(ROW(Q28)-ROW($O$27))*7+(COLUMN(Q28)-COLUMN($O$27)+1))</f>
        <v>45510</v>
      </c>
      <c r="R28" s="95">
        <f>IF(MONTH($O$25)&lt;&gt;MONTH($O$25-(WEEKDAY($O$25,1)-(start_day-1))-IF((WEEKDAY($O$25,1)-(start_day-1))&lt;=0,7,0)+(ROW(R28)-ROW($O$27))*7+(COLUMN(R28)-COLUMN($O$27)+1)),"",$O$25-(WEEKDAY($O$25,1)-(start_day-1))-IF((WEEKDAY($O$25,1)-(start_day-1))&lt;=0,7,0)+(ROW(R28)-ROW($O$27))*7+(COLUMN(R28)-COLUMN($O$27)+1))</f>
        <v>45511</v>
      </c>
      <c r="S28" s="95">
        <f>IF(MONTH($O$25)&lt;&gt;MONTH($O$25-(WEEKDAY($O$25,1)-(start_day-1))-IF((WEEKDAY($O$25,1)-(start_day-1))&lt;=0,7,0)+(ROW(S28)-ROW($O$27))*7+(COLUMN(S28)-COLUMN($O$27)+1)),"",$O$25-(WEEKDAY($O$25,1)-(start_day-1))-IF((WEEKDAY($O$25,1)-(start_day-1))&lt;=0,7,0)+(ROW(S28)-ROW($O$27))*7+(COLUMN(S28)-COLUMN($O$27)+1))</f>
        <v>45512</v>
      </c>
      <c r="T28" s="95">
        <f>IF(MONTH($O$25)&lt;&gt;MONTH($O$25-(WEEKDAY($O$25,1)-(start_day-1))-IF((WEEKDAY($O$25,1)-(start_day-1))&lt;=0,7,0)+(ROW(T28)-ROW($O$27))*7+(COLUMN(T28)-COLUMN($O$27)+1)),"",$O$25-(WEEKDAY($O$25,1)-(start_day-1))-IF((WEEKDAY($O$25,1)-(start_day-1))&lt;=0,7,0)+(ROW(T28)-ROW($O$27))*7+(COLUMN(T28)-COLUMN($O$27)+1))</f>
        <v>45513</v>
      </c>
      <c r="U28" s="95">
        <f>IF(MONTH($O$25)&lt;&gt;MONTH($O$25-(WEEKDAY($O$25,1)-(start_day-1))-IF((WEEKDAY($O$25,1)-(start_day-1))&lt;=0,7,0)+(ROW(U28)-ROW($O$27))*7+(COLUMN(U28)-COLUMN($O$27)+1)),"",$O$25-(WEEKDAY($O$25,1)-(start_day-1))-IF((WEEKDAY($O$25,1)-(start_day-1))&lt;=0,7,0)+(ROW(U28)-ROW($O$27))*7+(COLUMN(U28)-COLUMN($O$27)+1))</f>
        <v>45514</v>
      </c>
      <c r="V28" s="89"/>
      <c r="W28" s="89"/>
      <c r="X28" s="95">
        <f>IF(MONTH($X$25)&lt;&gt;MONTH($X$25-(WEEKDAY($X$25,1)-(start_day-1))-IF((WEEKDAY($X$25,1)-(start_day-1))&lt;=0,7,0)+(ROW(X28)-ROW($X$27))*7+(COLUMN(X28)-COLUMN($X$27)+1)),"",$X$25-(WEEKDAY($X$25,1)-(start_day-1))-IF((WEEKDAY($X$25,1)-(start_day-1))&lt;=0,7,0)+(ROW(X28)-ROW($X$27))*7+(COLUMN(X28)-COLUMN($X$27)+1))</f>
        <v>45571</v>
      </c>
      <c r="Y28" s="95">
        <f>IF(MONTH($X$25)&lt;&gt;MONTH($X$25-(WEEKDAY($X$25,1)-(start_day-1))-IF((WEEKDAY($X$25,1)-(start_day-1))&lt;=0,7,0)+(ROW(Y28)-ROW($X$27))*7+(COLUMN(Y28)-COLUMN($X$27)+1)),"",$X$25-(WEEKDAY($X$25,1)-(start_day-1))-IF((WEEKDAY($X$25,1)-(start_day-1))&lt;=0,7,0)+(ROW(Y28)-ROW($X$27))*7+(COLUMN(Y28)-COLUMN($X$27)+1))</f>
        <v>45572</v>
      </c>
      <c r="Z28" s="95">
        <f>IF(MONTH($X$25)&lt;&gt;MONTH($X$25-(WEEKDAY($X$25,1)-(start_day-1))-IF((WEEKDAY($X$25,1)-(start_day-1))&lt;=0,7,0)+(ROW(Z28)-ROW($X$27))*7+(COLUMN(Z28)-COLUMN($X$27)+1)),"",$X$25-(WEEKDAY($X$25,1)-(start_day-1))-IF((WEEKDAY($X$25,1)-(start_day-1))&lt;=0,7,0)+(ROW(Z28)-ROW($X$27))*7+(COLUMN(Z28)-COLUMN($X$27)+1))</f>
        <v>45573</v>
      </c>
      <c r="AA28" s="95">
        <f>IF(MONTH($X$25)&lt;&gt;MONTH($X$25-(WEEKDAY($X$25,1)-(start_day-1))-IF((WEEKDAY($X$25,1)-(start_day-1))&lt;=0,7,0)+(ROW(AA28)-ROW($X$27))*7+(COLUMN(AA28)-COLUMN($X$27)+1)),"",$X$25-(WEEKDAY($X$25,1)-(start_day-1))-IF((WEEKDAY($X$25,1)-(start_day-1))&lt;=0,7,0)+(ROW(AA28)-ROW($X$27))*7+(COLUMN(AA28)-COLUMN($X$27)+1))</f>
        <v>45574</v>
      </c>
      <c r="AB28" s="95">
        <f>IF(MONTH($X$25)&lt;&gt;MONTH($X$25-(WEEKDAY($X$25,1)-(start_day-1))-IF((WEEKDAY($X$25,1)-(start_day-1))&lt;=0,7,0)+(ROW(AB28)-ROW($X$27))*7+(COLUMN(AB28)-COLUMN($X$27)+1)),"",$X$25-(WEEKDAY($X$25,1)-(start_day-1))-IF((WEEKDAY($X$25,1)-(start_day-1))&lt;=0,7,0)+(ROW(AB28)-ROW($X$27))*7+(COLUMN(AB28)-COLUMN($X$27)+1))</f>
        <v>45575</v>
      </c>
      <c r="AC28" s="95">
        <f>IF(MONTH($X$25)&lt;&gt;MONTH($X$25-(WEEKDAY($X$25,1)-(start_day-1))-IF((WEEKDAY($X$25,1)-(start_day-1))&lt;=0,7,0)+(ROW(AC28)-ROW($X$27))*7+(COLUMN(AC28)-COLUMN($X$27)+1)),"",$X$25-(WEEKDAY($X$25,1)-(start_day-1))-IF((WEEKDAY($X$25,1)-(start_day-1))&lt;=0,7,0)+(ROW(AC28)-ROW($X$27))*7+(COLUMN(AC28)-COLUMN($X$27)+1))</f>
        <v>45576</v>
      </c>
      <c r="AD28" s="95">
        <f>IF(MONTH($X$25)&lt;&gt;MONTH($X$25-(WEEKDAY($X$25,1)-(start_day-1))-IF((WEEKDAY($X$25,1)-(start_day-1))&lt;=0,7,0)+(ROW(AD28)-ROW($X$27))*7+(COLUMN(AD28)-COLUMN($X$27)+1)),"",$X$25-(WEEKDAY($X$25,1)-(start_day-1))-IF((WEEKDAY($X$25,1)-(start_day-1))&lt;=0,7,0)+(ROW(AD28)-ROW($X$27))*7+(COLUMN(AD28)-COLUMN($X$27)+1))</f>
        <v>45577</v>
      </c>
      <c r="AE28" s="51"/>
      <c r="AF28" s="51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</row>
    <row r="29" ht="15.0" customHeight="1">
      <c r="A29" s="5"/>
      <c r="B29" s="51"/>
      <c r="C29" s="28"/>
      <c r="D29" s="29"/>
      <c r="E29" s="29"/>
      <c r="F29" s="29"/>
      <c r="G29" s="29"/>
      <c r="H29" s="29"/>
      <c r="I29" s="29"/>
      <c r="J29" s="29"/>
      <c r="K29" s="30"/>
      <c r="L29" s="51"/>
      <c r="M29" s="51"/>
      <c r="N29" s="51"/>
      <c r="O29" s="95">
        <f>IF(MONTH($O$25)&lt;&gt;MONTH($O$25-(WEEKDAY($O$25,1)-(start_day-1))-IF((WEEKDAY($O$25,1)-(start_day-1))&lt;=0,7,0)+(ROW(O29)-ROW($O$27))*7+(COLUMN(O29)-COLUMN($O$27)+1)),"",$O$25-(WEEKDAY($O$25,1)-(start_day-1))-IF((WEEKDAY($O$25,1)-(start_day-1))&lt;=0,7,0)+(ROW(O29)-ROW($O$27))*7+(COLUMN(O29)-COLUMN($O$27)+1))</f>
        <v>45515</v>
      </c>
      <c r="P29" s="95">
        <f>IF(MONTH($O$25)&lt;&gt;MONTH($O$25-(WEEKDAY($O$25,1)-(start_day-1))-IF((WEEKDAY($O$25,1)-(start_day-1))&lt;=0,7,0)+(ROW(P29)-ROW($O$27))*7+(COLUMN(P29)-COLUMN($O$27)+1)),"",$O$25-(WEEKDAY($O$25,1)-(start_day-1))-IF((WEEKDAY($O$25,1)-(start_day-1))&lt;=0,7,0)+(ROW(P29)-ROW($O$27))*7+(COLUMN(P29)-COLUMN($O$27)+1))</f>
        <v>45516</v>
      </c>
      <c r="Q29" s="95">
        <f>IF(MONTH($O$25)&lt;&gt;MONTH($O$25-(WEEKDAY($O$25,1)-(start_day-1))-IF((WEEKDAY($O$25,1)-(start_day-1))&lt;=0,7,0)+(ROW(Q29)-ROW($O$27))*7+(COLUMN(Q29)-COLUMN($O$27)+1)),"",$O$25-(WEEKDAY($O$25,1)-(start_day-1))-IF((WEEKDAY($O$25,1)-(start_day-1))&lt;=0,7,0)+(ROW(Q29)-ROW($O$27))*7+(COLUMN(Q29)-COLUMN($O$27)+1))</f>
        <v>45517</v>
      </c>
      <c r="R29" s="95">
        <f>IF(MONTH($O$25)&lt;&gt;MONTH($O$25-(WEEKDAY($O$25,1)-(start_day-1))-IF((WEEKDAY($O$25,1)-(start_day-1))&lt;=0,7,0)+(ROW(R29)-ROW($O$27))*7+(COLUMN(R29)-COLUMN($O$27)+1)),"",$O$25-(WEEKDAY($O$25,1)-(start_day-1))-IF((WEEKDAY($O$25,1)-(start_day-1))&lt;=0,7,0)+(ROW(R29)-ROW($O$27))*7+(COLUMN(R29)-COLUMN($O$27)+1))</f>
        <v>45518</v>
      </c>
      <c r="S29" s="95">
        <f>IF(MONTH($O$25)&lt;&gt;MONTH($O$25-(WEEKDAY($O$25,1)-(start_day-1))-IF((WEEKDAY($O$25,1)-(start_day-1))&lt;=0,7,0)+(ROW(S29)-ROW($O$27))*7+(COLUMN(S29)-COLUMN($O$27)+1)),"",$O$25-(WEEKDAY($O$25,1)-(start_day-1))-IF((WEEKDAY($O$25,1)-(start_day-1))&lt;=0,7,0)+(ROW(S29)-ROW($O$27))*7+(COLUMN(S29)-COLUMN($O$27)+1))</f>
        <v>45519</v>
      </c>
      <c r="T29" s="95">
        <f>IF(MONTH($O$25)&lt;&gt;MONTH($O$25-(WEEKDAY($O$25,1)-(start_day-1))-IF((WEEKDAY($O$25,1)-(start_day-1))&lt;=0,7,0)+(ROW(T29)-ROW($O$27))*7+(COLUMN(T29)-COLUMN($O$27)+1)),"",$O$25-(WEEKDAY($O$25,1)-(start_day-1))-IF((WEEKDAY($O$25,1)-(start_day-1))&lt;=0,7,0)+(ROW(T29)-ROW($O$27))*7+(COLUMN(T29)-COLUMN($O$27)+1))</f>
        <v>45520</v>
      </c>
      <c r="U29" s="95">
        <f>IF(MONTH($O$25)&lt;&gt;MONTH($O$25-(WEEKDAY($O$25,1)-(start_day-1))-IF((WEEKDAY($O$25,1)-(start_day-1))&lt;=0,7,0)+(ROW(U29)-ROW($O$27))*7+(COLUMN(U29)-COLUMN($O$27)+1)),"",$O$25-(WEEKDAY($O$25,1)-(start_day-1))-IF((WEEKDAY($O$25,1)-(start_day-1))&lt;=0,7,0)+(ROW(U29)-ROW($O$27))*7+(COLUMN(U29)-COLUMN($O$27)+1))</f>
        <v>45521</v>
      </c>
      <c r="V29" s="89"/>
      <c r="W29" s="89"/>
      <c r="X29" s="95">
        <f>IF(MONTH($X$25)&lt;&gt;MONTH($X$25-(WEEKDAY($X$25,1)-(start_day-1))-IF((WEEKDAY($X$25,1)-(start_day-1))&lt;=0,7,0)+(ROW(X29)-ROW($X$27))*7+(COLUMN(X29)-COLUMN($X$27)+1)),"",$X$25-(WEEKDAY($X$25,1)-(start_day-1))-IF((WEEKDAY($X$25,1)-(start_day-1))&lt;=0,7,0)+(ROW(X29)-ROW($X$27))*7+(COLUMN(X29)-COLUMN($X$27)+1))</f>
        <v>45578</v>
      </c>
      <c r="Y29" s="95">
        <f>IF(MONTH($X$25)&lt;&gt;MONTH($X$25-(WEEKDAY($X$25,1)-(start_day-1))-IF((WEEKDAY($X$25,1)-(start_day-1))&lt;=0,7,0)+(ROW(Y29)-ROW($X$27))*7+(COLUMN(Y29)-COLUMN($X$27)+1)),"",$X$25-(WEEKDAY($X$25,1)-(start_day-1))-IF((WEEKDAY($X$25,1)-(start_day-1))&lt;=0,7,0)+(ROW(Y29)-ROW($X$27))*7+(COLUMN(Y29)-COLUMN($X$27)+1))</f>
        <v>45579</v>
      </c>
      <c r="Z29" s="95">
        <f>IF(MONTH($X$25)&lt;&gt;MONTH($X$25-(WEEKDAY($X$25,1)-(start_day-1))-IF((WEEKDAY($X$25,1)-(start_day-1))&lt;=0,7,0)+(ROW(Z29)-ROW($X$27))*7+(COLUMN(Z29)-COLUMN($X$27)+1)),"",$X$25-(WEEKDAY($X$25,1)-(start_day-1))-IF((WEEKDAY($X$25,1)-(start_day-1))&lt;=0,7,0)+(ROW(Z29)-ROW($X$27))*7+(COLUMN(Z29)-COLUMN($X$27)+1))</f>
        <v>45580</v>
      </c>
      <c r="AA29" s="95">
        <f>IF(MONTH($X$25)&lt;&gt;MONTH($X$25-(WEEKDAY($X$25,1)-(start_day-1))-IF((WEEKDAY($X$25,1)-(start_day-1))&lt;=0,7,0)+(ROW(AA29)-ROW($X$27))*7+(COLUMN(AA29)-COLUMN($X$27)+1)),"",$X$25-(WEEKDAY($X$25,1)-(start_day-1))-IF((WEEKDAY($X$25,1)-(start_day-1))&lt;=0,7,0)+(ROW(AA29)-ROW($X$27))*7+(COLUMN(AA29)-COLUMN($X$27)+1))</f>
        <v>45581</v>
      </c>
      <c r="AB29" s="95">
        <f>IF(MONTH($X$25)&lt;&gt;MONTH($X$25-(WEEKDAY($X$25,1)-(start_day-1))-IF((WEEKDAY($X$25,1)-(start_day-1))&lt;=0,7,0)+(ROW(AB29)-ROW($X$27))*7+(COLUMN(AB29)-COLUMN($X$27)+1)),"",$X$25-(WEEKDAY($X$25,1)-(start_day-1))-IF((WEEKDAY($X$25,1)-(start_day-1))&lt;=0,7,0)+(ROW(AB29)-ROW($X$27))*7+(COLUMN(AB29)-COLUMN($X$27)+1))</f>
        <v>45582</v>
      </c>
      <c r="AC29" s="95">
        <f>IF(MONTH($X$25)&lt;&gt;MONTH($X$25-(WEEKDAY($X$25,1)-(start_day-1))-IF((WEEKDAY($X$25,1)-(start_day-1))&lt;=0,7,0)+(ROW(AC29)-ROW($X$27))*7+(COLUMN(AC29)-COLUMN($X$27)+1)),"",$X$25-(WEEKDAY($X$25,1)-(start_day-1))-IF((WEEKDAY($X$25,1)-(start_day-1))&lt;=0,7,0)+(ROW(AC29)-ROW($X$27))*7+(COLUMN(AC29)-COLUMN($X$27)+1))</f>
        <v>45583</v>
      </c>
      <c r="AD29" s="95">
        <f>IF(MONTH($X$25)&lt;&gt;MONTH($X$25-(WEEKDAY($X$25,1)-(start_day-1))-IF((WEEKDAY($X$25,1)-(start_day-1))&lt;=0,7,0)+(ROW(AD29)-ROW($X$27))*7+(COLUMN(AD29)-COLUMN($X$27)+1)),"",$X$25-(WEEKDAY($X$25,1)-(start_day-1))-IF((WEEKDAY($X$25,1)-(start_day-1))&lt;=0,7,0)+(ROW(AD29)-ROW($X$27))*7+(COLUMN(AD29)-COLUMN($X$27)+1))</f>
        <v>45584</v>
      </c>
      <c r="AE29" s="51"/>
      <c r="AF29" s="51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</row>
    <row r="30" ht="15.0" customHeight="1">
      <c r="A30" s="5"/>
      <c r="B30" s="51"/>
      <c r="C30" s="97"/>
      <c r="D30" s="98"/>
      <c r="E30" s="98"/>
      <c r="F30" s="98"/>
      <c r="G30" s="98"/>
      <c r="H30" s="98"/>
      <c r="I30" s="98"/>
      <c r="J30" s="98"/>
      <c r="K30" s="99"/>
      <c r="L30" s="51"/>
      <c r="M30" s="51"/>
      <c r="N30" s="51"/>
      <c r="O30" s="95">
        <f>IF(MONTH($O$25)&lt;&gt;MONTH($O$25-(WEEKDAY($O$25,1)-(start_day-1))-IF((WEEKDAY($O$25,1)-(start_day-1))&lt;=0,7,0)+(ROW(O30)-ROW($O$27))*7+(COLUMN(O30)-COLUMN($O$27)+1)),"",$O$25-(WEEKDAY($O$25,1)-(start_day-1))-IF((WEEKDAY($O$25,1)-(start_day-1))&lt;=0,7,0)+(ROW(O30)-ROW($O$27))*7+(COLUMN(O30)-COLUMN($O$27)+1))</f>
        <v>45522</v>
      </c>
      <c r="P30" s="95">
        <f>IF(MONTH($O$25)&lt;&gt;MONTH($O$25-(WEEKDAY($O$25,1)-(start_day-1))-IF((WEEKDAY($O$25,1)-(start_day-1))&lt;=0,7,0)+(ROW(P30)-ROW($O$27))*7+(COLUMN(P30)-COLUMN($O$27)+1)),"",$O$25-(WEEKDAY($O$25,1)-(start_day-1))-IF((WEEKDAY($O$25,1)-(start_day-1))&lt;=0,7,0)+(ROW(P30)-ROW($O$27))*7+(COLUMN(P30)-COLUMN($O$27)+1))</f>
        <v>45523</v>
      </c>
      <c r="Q30" s="95">
        <f>IF(MONTH($O$25)&lt;&gt;MONTH($O$25-(WEEKDAY($O$25,1)-(start_day-1))-IF((WEEKDAY($O$25,1)-(start_day-1))&lt;=0,7,0)+(ROW(Q30)-ROW($O$27))*7+(COLUMN(Q30)-COLUMN($O$27)+1)),"",$O$25-(WEEKDAY($O$25,1)-(start_day-1))-IF((WEEKDAY($O$25,1)-(start_day-1))&lt;=0,7,0)+(ROW(Q30)-ROW($O$27))*7+(COLUMN(Q30)-COLUMN($O$27)+1))</f>
        <v>45524</v>
      </c>
      <c r="R30" s="95">
        <f>IF(MONTH($O$25)&lt;&gt;MONTH($O$25-(WEEKDAY($O$25,1)-(start_day-1))-IF((WEEKDAY($O$25,1)-(start_day-1))&lt;=0,7,0)+(ROW(R30)-ROW($O$27))*7+(COLUMN(R30)-COLUMN($O$27)+1)),"",$O$25-(WEEKDAY($O$25,1)-(start_day-1))-IF((WEEKDAY($O$25,1)-(start_day-1))&lt;=0,7,0)+(ROW(R30)-ROW($O$27))*7+(COLUMN(R30)-COLUMN($O$27)+1))</f>
        <v>45525</v>
      </c>
      <c r="S30" s="95">
        <f>IF(MONTH($O$25)&lt;&gt;MONTH($O$25-(WEEKDAY($O$25,1)-(start_day-1))-IF((WEEKDAY($O$25,1)-(start_day-1))&lt;=0,7,0)+(ROW(S30)-ROW($O$27))*7+(COLUMN(S30)-COLUMN($O$27)+1)),"",$O$25-(WEEKDAY($O$25,1)-(start_day-1))-IF((WEEKDAY($O$25,1)-(start_day-1))&lt;=0,7,0)+(ROW(S30)-ROW($O$27))*7+(COLUMN(S30)-COLUMN($O$27)+1))</f>
        <v>45526</v>
      </c>
      <c r="T30" s="95">
        <f>IF(MONTH($O$25)&lt;&gt;MONTH($O$25-(WEEKDAY($O$25,1)-(start_day-1))-IF((WEEKDAY($O$25,1)-(start_day-1))&lt;=0,7,0)+(ROW(T30)-ROW($O$27))*7+(COLUMN(T30)-COLUMN($O$27)+1)),"",$O$25-(WEEKDAY($O$25,1)-(start_day-1))-IF((WEEKDAY($O$25,1)-(start_day-1))&lt;=0,7,0)+(ROW(T30)-ROW($O$27))*7+(COLUMN(T30)-COLUMN($O$27)+1))</f>
        <v>45527</v>
      </c>
      <c r="U30" s="95">
        <f>IF(MONTH($O$25)&lt;&gt;MONTH($O$25-(WEEKDAY($O$25,1)-(start_day-1))-IF((WEEKDAY($O$25,1)-(start_day-1))&lt;=0,7,0)+(ROW(U30)-ROW($O$27))*7+(COLUMN(U30)-COLUMN($O$27)+1)),"",$O$25-(WEEKDAY($O$25,1)-(start_day-1))-IF((WEEKDAY($O$25,1)-(start_day-1))&lt;=0,7,0)+(ROW(U30)-ROW($O$27))*7+(COLUMN(U30)-COLUMN($O$27)+1))</f>
        <v>45528</v>
      </c>
      <c r="V30" s="89"/>
      <c r="W30" s="89"/>
      <c r="X30" s="95">
        <f>IF(MONTH($X$25)&lt;&gt;MONTH($X$25-(WEEKDAY($X$25,1)-(start_day-1))-IF((WEEKDAY($X$25,1)-(start_day-1))&lt;=0,7,0)+(ROW(X30)-ROW($X$27))*7+(COLUMN(X30)-COLUMN($X$27)+1)),"",$X$25-(WEEKDAY($X$25,1)-(start_day-1))-IF((WEEKDAY($X$25,1)-(start_day-1))&lt;=0,7,0)+(ROW(X30)-ROW($X$27))*7+(COLUMN(X30)-COLUMN($X$27)+1))</f>
        <v>45585</v>
      </c>
      <c r="Y30" s="95">
        <f>IF(MONTH($X$25)&lt;&gt;MONTH($X$25-(WEEKDAY($X$25,1)-(start_day-1))-IF((WEEKDAY($X$25,1)-(start_day-1))&lt;=0,7,0)+(ROW(Y30)-ROW($X$27))*7+(COLUMN(Y30)-COLUMN($X$27)+1)),"",$X$25-(WEEKDAY($X$25,1)-(start_day-1))-IF((WEEKDAY($X$25,1)-(start_day-1))&lt;=0,7,0)+(ROW(Y30)-ROW($X$27))*7+(COLUMN(Y30)-COLUMN($X$27)+1))</f>
        <v>45586</v>
      </c>
      <c r="Z30" s="95">
        <f>IF(MONTH($X$25)&lt;&gt;MONTH($X$25-(WEEKDAY($X$25,1)-(start_day-1))-IF((WEEKDAY($X$25,1)-(start_day-1))&lt;=0,7,0)+(ROW(Z30)-ROW($X$27))*7+(COLUMN(Z30)-COLUMN($X$27)+1)),"",$X$25-(WEEKDAY($X$25,1)-(start_day-1))-IF((WEEKDAY($X$25,1)-(start_day-1))&lt;=0,7,0)+(ROW(Z30)-ROW($X$27))*7+(COLUMN(Z30)-COLUMN($X$27)+1))</f>
        <v>45587</v>
      </c>
      <c r="AA30" s="95">
        <f>IF(MONTH($X$25)&lt;&gt;MONTH($X$25-(WEEKDAY($X$25,1)-(start_day-1))-IF((WEEKDAY($X$25,1)-(start_day-1))&lt;=0,7,0)+(ROW(AA30)-ROW($X$27))*7+(COLUMN(AA30)-COLUMN($X$27)+1)),"",$X$25-(WEEKDAY($X$25,1)-(start_day-1))-IF((WEEKDAY($X$25,1)-(start_day-1))&lt;=0,7,0)+(ROW(AA30)-ROW($X$27))*7+(COLUMN(AA30)-COLUMN($X$27)+1))</f>
        <v>45588</v>
      </c>
      <c r="AB30" s="95">
        <f>IF(MONTH($X$25)&lt;&gt;MONTH($X$25-(WEEKDAY($X$25,1)-(start_day-1))-IF((WEEKDAY($X$25,1)-(start_day-1))&lt;=0,7,0)+(ROW(AB30)-ROW($X$27))*7+(COLUMN(AB30)-COLUMN($X$27)+1)),"",$X$25-(WEEKDAY($X$25,1)-(start_day-1))-IF((WEEKDAY($X$25,1)-(start_day-1))&lt;=0,7,0)+(ROW(AB30)-ROW($X$27))*7+(COLUMN(AB30)-COLUMN($X$27)+1))</f>
        <v>45589</v>
      </c>
      <c r="AC30" s="95">
        <f>IF(MONTH($X$25)&lt;&gt;MONTH($X$25-(WEEKDAY($X$25,1)-(start_day-1))-IF((WEEKDAY($X$25,1)-(start_day-1))&lt;=0,7,0)+(ROW(AC30)-ROW($X$27))*7+(COLUMN(AC30)-COLUMN($X$27)+1)),"",$X$25-(WEEKDAY($X$25,1)-(start_day-1))-IF((WEEKDAY($X$25,1)-(start_day-1))&lt;=0,7,0)+(ROW(AC30)-ROW($X$27))*7+(COLUMN(AC30)-COLUMN($X$27)+1))</f>
        <v>45590</v>
      </c>
      <c r="AD30" s="95">
        <f>IF(MONTH($X$25)&lt;&gt;MONTH($X$25-(WEEKDAY($X$25,1)-(start_day-1))-IF((WEEKDAY($X$25,1)-(start_day-1))&lt;=0,7,0)+(ROW(AD30)-ROW($X$27))*7+(COLUMN(AD30)-COLUMN($X$27)+1)),"",$X$25-(WEEKDAY($X$25,1)-(start_day-1))-IF((WEEKDAY($X$25,1)-(start_day-1))&lt;=0,7,0)+(ROW(AD30)-ROW($X$27))*7+(COLUMN(AD30)-COLUMN($X$27)+1))</f>
        <v>45591</v>
      </c>
      <c r="AE30" s="51"/>
      <c r="AF30" s="51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</row>
    <row r="31" ht="15.0" customHeight="1">
      <c r="A31" s="5"/>
      <c r="B31" s="51"/>
      <c r="C31" s="28"/>
      <c r="D31" s="29"/>
      <c r="E31" s="29"/>
      <c r="F31" s="29"/>
      <c r="G31" s="29"/>
      <c r="H31" s="29"/>
      <c r="I31" s="29"/>
      <c r="J31" s="29"/>
      <c r="K31" s="30"/>
      <c r="L31" s="51"/>
      <c r="M31" s="51"/>
      <c r="N31" s="51"/>
      <c r="O31" s="95">
        <f>IF(MONTH($O$25)&lt;&gt;MONTH($O$25-(WEEKDAY($O$25,1)-(start_day-1))-IF((WEEKDAY($O$25,1)-(start_day-1))&lt;=0,7,0)+(ROW(O31)-ROW($O$27))*7+(COLUMN(O31)-COLUMN($O$27)+1)),"",$O$25-(WEEKDAY($O$25,1)-(start_day-1))-IF((WEEKDAY($O$25,1)-(start_day-1))&lt;=0,7,0)+(ROW(O31)-ROW($O$27))*7+(COLUMN(O31)-COLUMN($O$27)+1))</f>
        <v>45529</v>
      </c>
      <c r="P31" s="95">
        <f>IF(MONTH($O$25)&lt;&gt;MONTH($O$25-(WEEKDAY($O$25,1)-(start_day-1))-IF((WEEKDAY($O$25,1)-(start_day-1))&lt;=0,7,0)+(ROW(P31)-ROW($O$27))*7+(COLUMN(P31)-COLUMN($O$27)+1)),"",$O$25-(WEEKDAY($O$25,1)-(start_day-1))-IF((WEEKDAY($O$25,1)-(start_day-1))&lt;=0,7,0)+(ROW(P31)-ROW($O$27))*7+(COLUMN(P31)-COLUMN($O$27)+1))</f>
        <v>45530</v>
      </c>
      <c r="Q31" s="95">
        <f>IF(MONTH($O$25)&lt;&gt;MONTH($O$25-(WEEKDAY($O$25,1)-(start_day-1))-IF((WEEKDAY($O$25,1)-(start_day-1))&lt;=0,7,0)+(ROW(Q31)-ROW($O$27))*7+(COLUMN(Q31)-COLUMN($O$27)+1)),"",$O$25-(WEEKDAY($O$25,1)-(start_day-1))-IF((WEEKDAY($O$25,1)-(start_day-1))&lt;=0,7,0)+(ROW(Q31)-ROW($O$27))*7+(COLUMN(Q31)-COLUMN($O$27)+1))</f>
        <v>45531</v>
      </c>
      <c r="R31" s="95">
        <f>IF(MONTH($O$25)&lt;&gt;MONTH($O$25-(WEEKDAY($O$25,1)-(start_day-1))-IF((WEEKDAY($O$25,1)-(start_day-1))&lt;=0,7,0)+(ROW(R31)-ROW($O$27))*7+(COLUMN(R31)-COLUMN($O$27)+1)),"",$O$25-(WEEKDAY($O$25,1)-(start_day-1))-IF((WEEKDAY($O$25,1)-(start_day-1))&lt;=0,7,0)+(ROW(R31)-ROW($O$27))*7+(COLUMN(R31)-COLUMN($O$27)+1))</f>
        <v>45532</v>
      </c>
      <c r="S31" s="95">
        <f>IF(MONTH($O$25)&lt;&gt;MONTH($O$25-(WEEKDAY($O$25,1)-(start_day-1))-IF((WEEKDAY($O$25,1)-(start_day-1))&lt;=0,7,0)+(ROW(S31)-ROW($O$27))*7+(COLUMN(S31)-COLUMN($O$27)+1)),"",$O$25-(WEEKDAY($O$25,1)-(start_day-1))-IF((WEEKDAY($O$25,1)-(start_day-1))&lt;=0,7,0)+(ROW(S31)-ROW($O$27))*7+(COLUMN(S31)-COLUMN($O$27)+1))</f>
        <v>45533</v>
      </c>
      <c r="T31" s="95">
        <f>IF(MONTH($O$25)&lt;&gt;MONTH($O$25-(WEEKDAY($O$25,1)-(start_day-1))-IF((WEEKDAY($O$25,1)-(start_day-1))&lt;=0,7,0)+(ROW(T31)-ROW($O$27))*7+(COLUMN(T31)-COLUMN($O$27)+1)),"",$O$25-(WEEKDAY($O$25,1)-(start_day-1))-IF((WEEKDAY($O$25,1)-(start_day-1))&lt;=0,7,0)+(ROW(T31)-ROW($O$27))*7+(COLUMN(T31)-COLUMN($O$27)+1))</f>
        <v>45534</v>
      </c>
      <c r="U31" s="95">
        <f>IF(MONTH($O$25)&lt;&gt;MONTH($O$25-(WEEKDAY($O$25,1)-(start_day-1))-IF((WEEKDAY($O$25,1)-(start_day-1))&lt;=0,7,0)+(ROW(U31)-ROW($O$27))*7+(COLUMN(U31)-COLUMN($O$27)+1)),"",$O$25-(WEEKDAY($O$25,1)-(start_day-1))-IF((WEEKDAY($O$25,1)-(start_day-1))&lt;=0,7,0)+(ROW(U31)-ROW($O$27))*7+(COLUMN(U31)-COLUMN($O$27)+1))</f>
        <v>45535</v>
      </c>
      <c r="V31" s="89"/>
      <c r="W31" s="89"/>
      <c r="X31" s="95">
        <f>IF(MONTH($X$25)&lt;&gt;MONTH($X$25-(WEEKDAY($X$25,1)-(start_day-1))-IF((WEEKDAY($X$25,1)-(start_day-1))&lt;=0,7,0)+(ROW(X31)-ROW($X$27))*7+(COLUMN(X31)-COLUMN($X$27)+1)),"",$X$25-(WEEKDAY($X$25,1)-(start_day-1))-IF((WEEKDAY($X$25,1)-(start_day-1))&lt;=0,7,0)+(ROW(X31)-ROW($X$27))*7+(COLUMN(X31)-COLUMN($X$27)+1))</f>
        <v>45592</v>
      </c>
      <c r="Y31" s="95">
        <f>IF(MONTH($X$25)&lt;&gt;MONTH($X$25-(WEEKDAY($X$25,1)-(start_day-1))-IF((WEEKDAY($X$25,1)-(start_day-1))&lt;=0,7,0)+(ROW(Y31)-ROW($X$27))*7+(COLUMN(Y31)-COLUMN($X$27)+1)),"",$X$25-(WEEKDAY($X$25,1)-(start_day-1))-IF((WEEKDAY($X$25,1)-(start_day-1))&lt;=0,7,0)+(ROW(Y31)-ROW($X$27))*7+(COLUMN(Y31)-COLUMN($X$27)+1))</f>
        <v>45593</v>
      </c>
      <c r="Z31" s="95">
        <f>IF(MONTH($X$25)&lt;&gt;MONTH($X$25-(WEEKDAY($X$25,1)-(start_day-1))-IF((WEEKDAY($X$25,1)-(start_day-1))&lt;=0,7,0)+(ROW(Z31)-ROW($X$27))*7+(COLUMN(Z31)-COLUMN($X$27)+1)),"",$X$25-(WEEKDAY($X$25,1)-(start_day-1))-IF((WEEKDAY($X$25,1)-(start_day-1))&lt;=0,7,0)+(ROW(Z31)-ROW($X$27))*7+(COLUMN(Z31)-COLUMN($X$27)+1))</f>
        <v>45594</v>
      </c>
      <c r="AA31" s="95">
        <f>IF(MONTH($X$25)&lt;&gt;MONTH($X$25-(WEEKDAY($X$25,1)-(start_day-1))-IF((WEEKDAY($X$25,1)-(start_day-1))&lt;=0,7,0)+(ROW(AA31)-ROW($X$27))*7+(COLUMN(AA31)-COLUMN($X$27)+1)),"",$X$25-(WEEKDAY($X$25,1)-(start_day-1))-IF((WEEKDAY($X$25,1)-(start_day-1))&lt;=0,7,0)+(ROW(AA31)-ROW($X$27))*7+(COLUMN(AA31)-COLUMN($X$27)+1))</f>
        <v>45595</v>
      </c>
      <c r="AB31" s="95">
        <f>IF(MONTH($X$25)&lt;&gt;MONTH($X$25-(WEEKDAY($X$25,1)-(start_day-1))-IF((WEEKDAY($X$25,1)-(start_day-1))&lt;=0,7,0)+(ROW(AB31)-ROW($X$27))*7+(COLUMN(AB31)-COLUMN($X$27)+1)),"",$X$25-(WEEKDAY($X$25,1)-(start_day-1))-IF((WEEKDAY($X$25,1)-(start_day-1))&lt;=0,7,0)+(ROW(AB31)-ROW($X$27))*7+(COLUMN(AB31)-COLUMN($X$27)+1))</f>
        <v>45596</v>
      </c>
      <c r="AC31" s="95" t="str">
        <f>IF(MONTH($X$25)&lt;&gt;MONTH($X$25-(WEEKDAY($X$25,1)-(start_day-1))-IF((WEEKDAY($X$25,1)-(start_day-1))&lt;=0,7,0)+(ROW(AC31)-ROW($X$27))*7+(COLUMN(AC31)-COLUMN($X$27)+1)),"",$X$25-(WEEKDAY($X$25,1)-(start_day-1))-IF((WEEKDAY($X$25,1)-(start_day-1))&lt;=0,7,0)+(ROW(AC31)-ROW($X$27))*7+(COLUMN(AC31)-COLUMN($X$27)+1))</f>
        <v/>
      </c>
      <c r="AD31" s="95" t="str">
        <f>IF(MONTH($X$25)&lt;&gt;MONTH($X$25-(WEEKDAY($X$25,1)-(start_day-1))-IF((WEEKDAY($X$25,1)-(start_day-1))&lt;=0,7,0)+(ROW(AD31)-ROW($X$27))*7+(COLUMN(AD31)-COLUMN($X$27)+1)),"",$X$25-(WEEKDAY($X$25,1)-(start_day-1))-IF((WEEKDAY($X$25,1)-(start_day-1))&lt;=0,7,0)+(ROW(AD31)-ROW($X$27))*7+(COLUMN(AD31)-COLUMN($X$27)+1))</f>
        <v/>
      </c>
      <c r="AE31" s="51"/>
      <c r="AF31" s="51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</row>
    <row r="32" ht="12.75" customHeight="1">
      <c r="A32" s="5"/>
      <c r="B32" s="51"/>
      <c r="C32" s="100"/>
      <c r="D32" s="100"/>
      <c r="E32" s="100"/>
      <c r="F32" s="100"/>
      <c r="G32" s="100"/>
      <c r="H32" s="100"/>
      <c r="I32" s="100"/>
      <c r="J32" s="100"/>
      <c r="K32" s="100"/>
      <c r="L32" s="51"/>
      <c r="M32" s="51"/>
      <c r="N32" s="51"/>
      <c r="O32" s="95" t="str">
        <f>IF(MONTH($O$25)&lt;&gt;MONTH($O$25-(WEEKDAY($O$25,1)-(start_day-1))-IF((WEEKDAY($O$25,1)-(start_day-1))&lt;=0,7,0)+(ROW(O32)-ROW($O$27))*7+(COLUMN(O32)-COLUMN($O$27)+1)),"",$O$25-(WEEKDAY($O$25,1)-(start_day-1))-IF((WEEKDAY($O$25,1)-(start_day-1))&lt;=0,7,0)+(ROW(O32)-ROW($O$27))*7+(COLUMN(O32)-COLUMN($O$27)+1))</f>
        <v/>
      </c>
      <c r="P32" s="95" t="str">
        <f>IF(MONTH($O$25)&lt;&gt;MONTH($O$25-(WEEKDAY($O$25,1)-(start_day-1))-IF((WEEKDAY($O$25,1)-(start_day-1))&lt;=0,7,0)+(ROW(P32)-ROW($O$27))*7+(COLUMN(P32)-COLUMN($O$27)+1)),"",$O$25-(WEEKDAY($O$25,1)-(start_day-1))-IF((WEEKDAY($O$25,1)-(start_day-1))&lt;=0,7,0)+(ROW(P32)-ROW($O$27))*7+(COLUMN(P32)-COLUMN($O$27)+1))</f>
        <v/>
      </c>
      <c r="Q32" s="95" t="str">
        <f>IF(MONTH($O$25)&lt;&gt;MONTH($O$25-(WEEKDAY($O$25,1)-(start_day-1))-IF((WEEKDAY($O$25,1)-(start_day-1))&lt;=0,7,0)+(ROW(Q32)-ROW($O$27))*7+(COLUMN(Q32)-COLUMN($O$27)+1)),"",$O$25-(WEEKDAY($O$25,1)-(start_day-1))-IF((WEEKDAY($O$25,1)-(start_day-1))&lt;=0,7,0)+(ROW(Q32)-ROW($O$27))*7+(COLUMN(Q32)-COLUMN($O$27)+1))</f>
        <v/>
      </c>
      <c r="R32" s="95" t="str">
        <f>IF(MONTH($O$25)&lt;&gt;MONTH($O$25-(WEEKDAY($O$25,1)-(start_day-1))-IF((WEEKDAY($O$25,1)-(start_day-1))&lt;=0,7,0)+(ROW(R32)-ROW($O$27))*7+(COLUMN(R32)-COLUMN($O$27)+1)),"",$O$25-(WEEKDAY($O$25,1)-(start_day-1))-IF((WEEKDAY($O$25,1)-(start_day-1))&lt;=0,7,0)+(ROW(R32)-ROW($O$27))*7+(COLUMN(R32)-COLUMN($O$27)+1))</f>
        <v/>
      </c>
      <c r="S32" s="95" t="str">
        <f>IF(MONTH($O$25)&lt;&gt;MONTH($O$25-(WEEKDAY($O$25,1)-(start_day-1))-IF((WEEKDAY($O$25,1)-(start_day-1))&lt;=0,7,0)+(ROW(S32)-ROW($O$27))*7+(COLUMN(S32)-COLUMN($O$27)+1)),"",$O$25-(WEEKDAY($O$25,1)-(start_day-1))-IF((WEEKDAY($O$25,1)-(start_day-1))&lt;=0,7,0)+(ROW(S32)-ROW($O$27))*7+(COLUMN(S32)-COLUMN($O$27)+1))</f>
        <v/>
      </c>
      <c r="T32" s="95" t="str">
        <f>IF(MONTH($O$25)&lt;&gt;MONTH($O$25-(WEEKDAY($O$25,1)-(start_day-1))-IF((WEEKDAY($O$25,1)-(start_day-1))&lt;=0,7,0)+(ROW(T32)-ROW($O$27))*7+(COLUMN(T32)-COLUMN($O$27)+1)),"",$O$25-(WEEKDAY($O$25,1)-(start_day-1))-IF((WEEKDAY($O$25,1)-(start_day-1))&lt;=0,7,0)+(ROW(T32)-ROW($O$27))*7+(COLUMN(T32)-COLUMN($O$27)+1))</f>
        <v/>
      </c>
      <c r="U32" s="95" t="str">
        <f>IF(MONTH($O$25)&lt;&gt;MONTH($O$25-(WEEKDAY($O$25,1)-(start_day-1))-IF((WEEKDAY($O$25,1)-(start_day-1))&lt;=0,7,0)+(ROW(U32)-ROW($O$27))*7+(COLUMN(U32)-COLUMN($O$27)+1)),"",$O$25-(WEEKDAY($O$25,1)-(start_day-1))-IF((WEEKDAY($O$25,1)-(start_day-1))&lt;=0,7,0)+(ROW(U32)-ROW($O$27))*7+(COLUMN(U32)-COLUMN($O$27)+1))</f>
        <v/>
      </c>
      <c r="V32" s="89"/>
      <c r="W32" s="89"/>
      <c r="X32" s="95" t="str">
        <f>IF(MONTH($X$25)&lt;&gt;MONTH($X$25-(WEEKDAY($X$25,1)-(start_day-1))-IF((WEEKDAY($X$25,1)-(start_day-1))&lt;=0,7,0)+(ROW(X32)-ROW($X$27))*7+(COLUMN(X32)-COLUMN($X$27)+1)),"",$X$25-(WEEKDAY($X$25,1)-(start_day-1))-IF((WEEKDAY($X$25,1)-(start_day-1))&lt;=0,7,0)+(ROW(X32)-ROW($X$27))*7+(COLUMN(X32)-COLUMN($X$27)+1))</f>
        <v/>
      </c>
      <c r="Y32" s="95" t="str">
        <f>IF(MONTH($X$25)&lt;&gt;MONTH($X$25-(WEEKDAY($X$25,1)-(start_day-1))-IF((WEEKDAY($X$25,1)-(start_day-1))&lt;=0,7,0)+(ROW(Y32)-ROW($X$27))*7+(COLUMN(Y32)-COLUMN($X$27)+1)),"",$X$25-(WEEKDAY($X$25,1)-(start_day-1))-IF((WEEKDAY($X$25,1)-(start_day-1))&lt;=0,7,0)+(ROW(Y32)-ROW($X$27))*7+(COLUMN(Y32)-COLUMN($X$27)+1))</f>
        <v/>
      </c>
      <c r="Z32" s="95" t="str">
        <f>IF(MONTH($X$25)&lt;&gt;MONTH($X$25-(WEEKDAY($X$25,1)-(start_day-1))-IF((WEEKDAY($X$25,1)-(start_day-1))&lt;=0,7,0)+(ROW(Z32)-ROW($X$27))*7+(COLUMN(Z32)-COLUMN($X$27)+1)),"",$X$25-(WEEKDAY($X$25,1)-(start_day-1))-IF((WEEKDAY($X$25,1)-(start_day-1))&lt;=0,7,0)+(ROW(Z32)-ROW($X$27))*7+(COLUMN(Z32)-COLUMN($X$27)+1))</f>
        <v/>
      </c>
      <c r="AA32" s="95" t="str">
        <f>IF(MONTH($X$25)&lt;&gt;MONTH($X$25-(WEEKDAY($X$25,1)-(start_day-1))-IF((WEEKDAY($X$25,1)-(start_day-1))&lt;=0,7,0)+(ROW(AA32)-ROW($X$27))*7+(COLUMN(AA32)-COLUMN($X$27)+1)),"",$X$25-(WEEKDAY($X$25,1)-(start_day-1))-IF((WEEKDAY($X$25,1)-(start_day-1))&lt;=0,7,0)+(ROW(AA32)-ROW($X$27))*7+(COLUMN(AA32)-COLUMN($X$27)+1))</f>
        <v/>
      </c>
      <c r="AB32" s="95" t="str">
        <f>IF(MONTH($X$25)&lt;&gt;MONTH($X$25-(WEEKDAY($X$25,1)-(start_day-1))-IF((WEEKDAY($X$25,1)-(start_day-1))&lt;=0,7,0)+(ROW(AB32)-ROW($X$27))*7+(COLUMN(AB32)-COLUMN($X$27)+1)),"",$X$25-(WEEKDAY($X$25,1)-(start_day-1))-IF((WEEKDAY($X$25,1)-(start_day-1))&lt;=0,7,0)+(ROW(AB32)-ROW($X$27))*7+(COLUMN(AB32)-COLUMN($X$27)+1))</f>
        <v/>
      </c>
      <c r="AC32" s="95" t="str">
        <f>IF(MONTH($X$25)&lt;&gt;MONTH($X$25-(WEEKDAY($X$25,1)-(start_day-1))-IF((WEEKDAY($X$25,1)-(start_day-1))&lt;=0,7,0)+(ROW(AC32)-ROW($X$27))*7+(COLUMN(AC32)-COLUMN($X$27)+1)),"",$X$25-(WEEKDAY($X$25,1)-(start_day-1))-IF((WEEKDAY($X$25,1)-(start_day-1))&lt;=0,7,0)+(ROW(AC32)-ROW($X$27))*7+(COLUMN(AC32)-COLUMN($X$27)+1))</f>
        <v/>
      </c>
      <c r="AD32" s="95" t="str">
        <f>IF(MONTH($X$25)&lt;&gt;MONTH($X$25-(WEEKDAY($X$25,1)-(start_day-1))-IF((WEEKDAY($X$25,1)-(start_day-1))&lt;=0,7,0)+(ROW(AD32)-ROW($X$27))*7+(COLUMN(AD32)-COLUMN($X$27)+1)),"",$X$25-(WEEKDAY($X$25,1)-(start_day-1))-IF((WEEKDAY($X$25,1)-(start_day-1))&lt;=0,7,0)+(ROW(AD32)-ROW($X$27))*7+(COLUMN(AD32)-COLUMN($X$27)+1))</f>
        <v/>
      </c>
      <c r="AE32" s="51"/>
      <c r="AF32" s="51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</row>
    <row r="33" ht="12.75" customHeight="1">
      <c r="A33" s="5"/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95"/>
      <c r="P33" s="95"/>
      <c r="Q33" s="95"/>
      <c r="R33" s="95"/>
      <c r="S33" s="95"/>
      <c r="T33" s="95"/>
      <c r="U33" s="95"/>
      <c r="V33" s="89"/>
      <c r="W33" s="89"/>
      <c r="X33" s="95"/>
      <c r="Y33" s="95"/>
      <c r="Z33" s="95"/>
      <c r="AA33" s="95"/>
      <c r="AB33" s="95"/>
      <c r="AC33" s="95"/>
      <c r="AD33" s="95"/>
      <c r="AE33" s="51"/>
      <c r="AF33" s="51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</row>
    <row r="34" ht="8.25" customHeight="1">
      <c r="A34" s="49"/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</row>
    <row r="35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</row>
    <row r="36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</row>
    <row r="37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</row>
    <row r="38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</row>
    <row r="39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</row>
    <row r="40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</row>
    <row r="41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</row>
    <row r="42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</row>
    <row r="43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</row>
    <row r="44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</row>
    <row r="45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</row>
    <row r="4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</row>
    <row r="47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</row>
    <row r="48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</row>
    <row r="49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</row>
    <row r="50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</row>
    <row r="51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</row>
    <row r="52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</row>
    <row r="53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</row>
    <row r="54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</row>
    <row r="55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</row>
    <row r="5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</row>
    <row r="57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</row>
    <row r="58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</row>
    <row r="59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</row>
    <row r="60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</row>
    <row r="61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</row>
    <row r="62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</row>
    <row r="63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</row>
    <row r="64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</row>
    <row r="65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</row>
    <row r="6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</row>
    <row r="67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</row>
    <row r="68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</row>
    <row r="69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</row>
    <row r="70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</row>
    <row r="71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</row>
    <row r="72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</row>
    <row r="73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</row>
    <row r="74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</row>
    <row r="75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</row>
    <row r="7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</row>
    <row r="77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</row>
    <row r="78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</row>
    <row r="79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</row>
    <row r="80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</row>
    <row r="81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</row>
    <row r="82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</row>
    <row r="83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</row>
    <row r="84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</row>
    <row r="85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</row>
    <row r="8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</row>
    <row r="87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</row>
    <row r="88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</row>
    <row r="89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</row>
    <row r="90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</row>
    <row r="91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</row>
    <row r="92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</row>
    <row r="93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</row>
    <row r="94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</row>
    <row r="95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</row>
    <row r="9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</row>
    <row r="97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</row>
    <row r="98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</row>
    <row r="99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</row>
    <row r="100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</row>
    <row r="101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</row>
    <row r="102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</row>
    <row r="103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</row>
    <row r="104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</row>
    <row r="105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</row>
    <row r="10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</row>
    <row r="107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</row>
    <row r="108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</row>
    <row r="109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</row>
    <row r="110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</row>
    <row r="111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</row>
    <row r="112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</row>
    <row r="113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</row>
    <row r="114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</row>
    <row r="115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</row>
    <row r="11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</row>
    <row r="117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</row>
    <row r="118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</row>
    <row r="119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</row>
    <row r="120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</row>
    <row r="121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</row>
    <row r="122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</row>
    <row r="123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</row>
    <row r="124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</row>
    <row r="125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</row>
    <row r="1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</row>
    <row r="127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</row>
    <row r="128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</row>
    <row r="129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</row>
    <row r="130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</row>
    <row r="131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</row>
    <row r="132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</row>
    <row r="133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</row>
    <row r="134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</row>
    <row r="135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</row>
    <row r="13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</row>
    <row r="137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</row>
    <row r="138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</row>
    <row r="139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</row>
    <row r="140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</row>
    <row r="141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</row>
    <row r="142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</row>
    <row r="143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</row>
    <row r="144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</row>
    <row r="145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</row>
    <row r="14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</row>
    <row r="147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</row>
    <row r="148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</row>
    <row r="149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</row>
    <row r="150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</row>
    <row r="151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</row>
    <row r="152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</row>
    <row r="153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</row>
    <row r="154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</row>
    <row r="155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</row>
    <row r="15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</row>
    <row r="157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</row>
    <row r="158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</row>
    <row r="159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</row>
    <row r="160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</row>
    <row r="161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</row>
    <row r="162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</row>
    <row r="163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</row>
    <row r="164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</row>
    <row r="165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</row>
    <row r="16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</row>
    <row r="167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</row>
    <row r="168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</row>
    <row r="169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</row>
    <row r="170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</row>
    <row r="171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</row>
    <row r="172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</row>
    <row r="173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</row>
    <row r="174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</row>
    <row r="175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</row>
    <row r="17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</row>
    <row r="177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</row>
    <row r="178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</row>
    <row r="179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</row>
    <row r="180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</row>
    <row r="181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</row>
    <row r="182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</row>
    <row r="183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</row>
    <row r="184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</row>
    <row r="185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</row>
    <row r="18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</row>
    <row r="187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</row>
    <row r="188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</row>
    <row r="189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</row>
    <row r="190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</row>
    <row r="191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</row>
    <row r="192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</row>
    <row r="193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</row>
    <row r="194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</row>
    <row r="195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</row>
    <row r="19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</row>
    <row r="197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</row>
    <row r="198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</row>
    <row r="199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</row>
    <row r="200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</row>
    <row r="201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</row>
    <row r="202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</row>
    <row r="203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</row>
    <row r="204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</row>
    <row r="205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</row>
    <row r="20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</row>
    <row r="207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</row>
    <row r="208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</row>
    <row r="209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</row>
    <row r="210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</row>
    <row r="211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</row>
    <row r="212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</row>
    <row r="213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</row>
    <row r="214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</row>
    <row r="215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</row>
    <row r="21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</row>
    <row r="217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</row>
    <row r="218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</row>
    <row r="219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</row>
    <row r="220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</row>
    <row r="221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</row>
    <row r="222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</row>
    <row r="223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</row>
    <row r="224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</row>
    <row r="225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</row>
    <row r="2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</row>
    <row r="227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</row>
    <row r="228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</row>
    <row r="229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</row>
    <row r="230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</row>
    <row r="231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</row>
    <row r="232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</row>
    <row r="233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</row>
    <row r="234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</row>
    <row r="235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</row>
    <row r="23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</row>
    <row r="237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</row>
    <row r="238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</row>
    <row r="239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</row>
    <row r="240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</row>
    <row r="241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</row>
    <row r="242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</row>
    <row r="243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</row>
    <row r="244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</row>
    <row r="245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</row>
    <row r="24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</row>
    <row r="247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</row>
    <row r="248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</row>
    <row r="249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</row>
    <row r="250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</row>
    <row r="251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</row>
    <row r="252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</row>
    <row r="253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</row>
    <row r="254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</row>
    <row r="255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</row>
    <row r="25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</row>
    <row r="257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</row>
    <row r="258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</row>
    <row r="259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</row>
    <row r="260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</row>
    <row r="261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</row>
    <row r="262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</row>
    <row r="263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</row>
    <row r="264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</row>
    <row r="265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</row>
    <row r="26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</row>
    <row r="267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</row>
    <row r="268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</row>
    <row r="269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</row>
    <row r="270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</row>
    <row r="271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</row>
    <row r="272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</row>
    <row r="273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</row>
    <row r="274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</row>
    <row r="275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</row>
    <row r="27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</row>
    <row r="277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</row>
    <row r="278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</row>
    <row r="279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</row>
    <row r="280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</row>
    <row r="281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</row>
    <row r="282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</row>
    <row r="283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</row>
    <row r="284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</row>
    <row r="285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</row>
    <row r="28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</row>
    <row r="287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</row>
    <row r="288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</row>
    <row r="289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</row>
    <row r="290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</row>
    <row r="291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</row>
    <row r="292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</row>
    <row r="293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</row>
    <row r="294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</row>
    <row r="295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</row>
    <row r="29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</row>
    <row r="297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</row>
    <row r="298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</row>
    <row r="299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</row>
    <row r="300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</row>
    <row r="301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</row>
    <row r="302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</row>
    <row r="303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</row>
    <row r="304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</row>
    <row r="305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</row>
    <row r="30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</row>
    <row r="307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</row>
    <row r="308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</row>
    <row r="309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</row>
    <row r="310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</row>
    <row r="311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</row>
    <row r="312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</row>
    <row r="313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</row>
    <row r="314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</row>
    <row r="315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</row>
    <row r="31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</row>
    <row r="317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</row>
    <row r="318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</row>
    <row r="319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</row>
    <row r="320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</row>
    <row r="321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</row>
    <row r="322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</row>
    <row r="323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</row>
    <row r="324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</row>
    <row r="325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</row>
    <row r="3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</row>
    <row r="327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</row>
    <row r="328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</row>
    <row r="329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</row>
    <row r="330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</row>
    <row r="331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</row>
    <row r="332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</row>
    <row r="333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</row>
    <row r="334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</row>
    <row r="335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</row>
    <row r="33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</row>
    <row r="337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</row>
    <row r="338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</row>
    <row r="339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</row>
    <row r="340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</row>
    <row r="341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</row>
    <row r="342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</row>
    <row r="343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</row>
    <row r="344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</row>
    <row r="345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</row>
    <row r="34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</row>
    <row r="347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</row>
    <row r="348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</row>
    <row r="349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</row>
    <row r="350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</row>
    <row r="351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</row>
    <row r="352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</row>
    <row r="353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</row>
    <row r="354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</row>
    <row r="355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</row>
    <row r="35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</row>
    <row r="357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</row>
    <row r="358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</row>
    <row r="359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</row>
    <row r="360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</row>
    <row r="361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</row>
    <row r="362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</row>
    <row r="363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</row>
    <row r="364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</row>
    <row r="365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</row>
    <row r="36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</row>
    <row r="367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</row>
    <row r="368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</row>
    <row r="369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</row>
    <row r="370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</row>
    <row r="371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</row>
    <row r="372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</row>
    <row r="373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</row>
    <row r="374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</row>
    <row r="375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</row>
    <row r="37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</row>
    <row r="377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</row>
    <row r="378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</row>
    <row r="379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</row>
    <row r="380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</row>
    <row r="381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</row>
    <row r="382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</row>
    <row r="383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</row>
    <row r="384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</row>
    <row r="385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</row>
    <row r="38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</row>
    <row r="387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</row>
    <row r="388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</row>
    <row r="389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</row>
    <row r="390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</row>
    <row r="391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</row>
    <row r="392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</row>
    <row r="393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</row>
    <row r="394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</row>
    <row r="395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</row>
    <row r="39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</row>
    <row r="397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</row>
    <row r="398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</row>
    <row r="399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</row>
    <row r="400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</row>
    <row r="401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</row>
    <row r="402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</row>
    <row r="403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</row>
    <row r="404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</row>
    <row r="405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</row>
    <row r="40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</row>
    <row r="407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</row>
    <row r="408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</row>
    <row r="409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</row>
    <row r="410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</row>
    <row r="411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</row>
    <row r="412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</row>
    <row r="413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</row>
    <row r="414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</row>
    <row r="415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</row>
    <row r="41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</row>
    <row r="417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</row>
    <row r="418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</row>
    <row r="419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</row>
    <row r="420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</row>
    <row r="421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</row>
    <row r="422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</row>
    <row r="423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</row>
    <row r="424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</row>
    <row r="425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</row>
    <row r="4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</row>
    <row r="427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</row>
    <row r="428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</row>
    <row r="429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</row>
    <row r="430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</row>
    <row r="431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</row>
    <row r="432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</row>
    <row r="433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</row>
    <row r="434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</row>
    <row r="435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</row>
    <row r="43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</row>
    <row r="437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</row>
    <row r="438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</row>
    <row r="439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</row>
    <row r="440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</row>
    <row r="441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</row>
    <row r="442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</row>
    <row r="443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</row>
    <row r="444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</row>
    <row r="445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</row>
    <row r="44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</row>
    <row r="447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</row>
    <row r="448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</row>
    <row r="449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</row>
    <row r="450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</row>
    <row r="451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</row>
    <row r="452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</row>
    <row r="453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</row>
    <row r="454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</row>
    <row r="455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</row>
    <row r="45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</row>
    <row r="457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</row>
    <row r="458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</row>
    <row r="459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</row>
    <row r="460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</row>
    <row r="461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</row>
    <row r="462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</row>
    <row r="463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</row>
    <row r="464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</row>
    <row r="465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</row>
    <row r="46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</row>
    <row r="467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</row>
    <row r="468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</row>
    <row r="469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</row>
    <row r="470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</row>
    <row r="471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</row>
    <row r="472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</row>
    <row r="473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</row>
    <row r="474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</row>
    <row r="475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</row>
    <row r="47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</row>
    <row r="477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</row>
    <row r="478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</row>
    <row r="479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</row>
    <row r="480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</row>
    <row r="481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</row>
    <row r="482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</row>
    <row r="483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</row>
    <row r="484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</row>
    <row r="485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</row>
    <row r="48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</row>
    <row r="487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</row>
    <row r="488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</row>
    <row r="489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</row>
    <row r="490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</row>
    <row r="491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</row>
    <row r="492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</row>
    <row r="493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</row>
    <row r="494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</row>
    <row r="495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</row>
    <row r="49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</row>
    <row r="497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</row>
    <row r="498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</row>
    <row r="499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</row>
    <row r="500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</row>
    <row r="501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</row>
    <row r="502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</row>
    <row r="503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</row>
    <row r="504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</row>
    <row r="505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</row>
    <row r="50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</row>
    <row r="507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</row>
    <row r="508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</row>
    <row r="509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</row>
    <row r="510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</row>
    <row r="511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</row>
    <row r="512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</row>
    <row r="513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</row>
    <row r="514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</row>
    <row r="515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</row>
    <row r="51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</row>
    <row r="517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</row>
    <row r="518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</row>
    <row r="519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</row>
    <row r="520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</row>
    <row r="521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</row>
    <row r="522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</row>
    <row r="523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</row>
    <row r="524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</row>
    <row r="525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</row>
    <row r="5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</row>
    <row r="527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</row>
    <row r="528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</row>
    <row r="529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</row>
    <row r="530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</row>
    <row r="531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</row>
    <row r="532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</row>
    <row r="533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</row>
    <row r="534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</row>
    <row r="535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</row>
    <row r="53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</row>
    <row r="537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</row>
    <row r="538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</row>
    <row r="539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</row>
    <row r="540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</row>
    <row r="541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</row>
    <row r="542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</row>
    <row r="543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</row>
    <row r="544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</row>
    <row r="545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</row>
    <row r="54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</row>
    <row r="547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</row>
    <row r="548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</row>
    <row r="549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</row>
    <row r="550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</row>
    <row r="551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</row>
    <row r="552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</row>
    <row r="553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</row>
    <row r="554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</row>
    <row r="555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</row>
    <row r="55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</row>
    <row r="557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</row>
    <row r="558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</row>
    <row r="559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</row>
    <row r="560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</row>
    <row r="561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</row>
    <row r="562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</row>
    <row r="563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</row>
    <row r="564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</row>
    <row r="565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</row>
    <row r="56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</row>
    <row r="567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</row>
    <row r="568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</row>
    <row r="569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</row>
    <row r="570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</row>
    <row r="571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</row>
    <row r="572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</row>
    <row r="573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</row>
    <row r="574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</row>
    <row r="575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</row>
    <row r="57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</row>
    <row r="577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</row>
    <row r="578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</row>
    <row r="579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</row>
    <row r="580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</row>
    <row r="581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</row>
    <row r="582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</row>
    <row r="583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</row>
    <row r="584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</row>
    <row r="585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</row>
    <row r="58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</row>
    <row r="587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</row>
    <row r="588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</row>
    <row r="589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</row>
    <row r="590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</row>
    <row r="591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</row>
    <row r="592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</row>
    <row r="593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</row>
    <row r="594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</row>
    <row r="595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</row>
    <row r="59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</row>
    <row r="597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</row>
    <row r="598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</row>
    <row r="599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</row>
    <row r="600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</row>
    <row r="601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</row>
    <row r="602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</row>
    <row r="603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</row>
    <row r="604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</row>
    <row r="605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</row>
    <row r="60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</row>
    <row r="607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</row>
    <row r="608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</row>
    <row r="609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</row>
    <row r="610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</row>
    <row r="611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</row>
    <row r="612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</row>
    <row r="613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</row>
    <row r="614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</row>
    <row r="615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</row>
    <row r="61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</row>
    <row r="617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</row>
    <row r="618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</row>
    <row r="619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</row>
    <row r="620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</row>
    <row r="621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</row>
    <row r="622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</row>
    <row r="623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</row>
    <row r="624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</row>
    <row r="625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</row>
    <row r="6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</row>
    <row r="627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</row>
    <row r="628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</row>
    <row r="629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</row>
    <row r="630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</row>
    <row r="631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</row>
    <row r="632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</row>
    <row r="633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</row>
    <row r="634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</row>
    <row r="635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</row>
    <row r="63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</row>
    <row r="637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</row>
    <row r="638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</row>
    <row r="639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</row>
    <row r="640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</row>
    <row r="641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</row>
    <row r="642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</row>
    <row r="643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</row>
    <row r="644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</row>
    <row r="645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</row>
    <row r="64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</row>
    <row r="647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</row>
    <row r="648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</row>
    <row r="649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</row>
    <row r="650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</row>
    <row r="651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</row>
    <row r="652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</row>
    <row r="653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</row>
    <row r="654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</row>
    <row r="655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</row>
    <row r="65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</row>
    <row r="657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</row>
    <row r="658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</row>
    <row r="659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</row>
    <row r="660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</row>
    <row r="661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</row>
    <row r="662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</row>
    <row r="663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</row>
    <row r="664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</row>
    <row r="665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</row>
    <row r="66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</row>
    <row r="667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</row>
    <row r="668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</row>
    <row r="669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</row>
    <row r="670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</row>
    <row r="671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</row>
    <row r="672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</row>
    <row r="673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</row>
    <row r="674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</row>
    <row r="675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</row>
    <row r="67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</row>
    <row r="677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</row>
    <row r="678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</row>
    <row r="679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</row>
    <row r="680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</row>
    <row r="681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</row>
    <row r="682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</row>
    <row r="683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</row>
    <row r="684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</row>
    <row r="685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</row>
    <row r="68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</row>
    <row r="687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</row>
    <row r="688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</row>
    <row r="689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</row>
    <row r="690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</row>
    <row r="691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</row>
    <row r="692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</row>
    <row r="693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</row>
    <row r="694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</row>
    <row r="695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</row>
    <row r="69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</row>
    <row r="697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</row>
    <row r="698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</row>
    <row r="699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</row>
    <row r="700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</row>
    <row r="701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</row>
    <row r="702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</row>
    <row r="703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</row>
    <row r="704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</row>
    <row r="705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</row>
    <row r="70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</row>
    <row r="707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</row>
    <row r="708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</row>
    <row r="709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</row>
    <row r="710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</row>
    <row r="711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</row>
    <row r="712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</row>
    <row r="713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</row>
    <row r="714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</row>
    <row r="715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</row>
    <row r="71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</row>
    <row r="717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</row>
    <row r="718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</row>
    <row r="719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</row>
    <row r="720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</row>
    <row r="721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</row>
    <row r="722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</row>
    <row r="723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</row>
    <row r="724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</row>
    <row r="725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</row>
    <row r="7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</row>
    <row r="727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</row>
    <row r="728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</row>
    <row r="729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</row>
    <row r="730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</row>
    <row r="731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</row>
    <row r="732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</row>
    <row r="733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</row>
    <row r="734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</row>
    <row r="735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</row>
    <row r="73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</row>
    <row r="737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</row>
    <row r="738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</row>
    <row r="739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</row>
    <row r="740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</row>
    <row r="741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</row>
    <row r="742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</row>
    <row r="743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</row>
    <row r="744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</row>
    <row r="745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</row>
    <row r="74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</row>
    <row r="747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</row>
    <row r="748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</row>
    <row r="749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</row>
    <row r="750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</row>
    <row r="751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</row>
    <row r="752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</row>
    <row r="753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</row>
    <row r="754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</row>
    <row r="755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</row>
    <row r="75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</row>
    <row r="757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</row>
    <row r="758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</row>
    <row r="759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</row>
    <row r="760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</row>
    <row r="761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</row>
    <row r="762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</row>
    <row r="763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</row>
    <row r="764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</row>
    <row r="765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</row>
    <row r="76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</row>
    <row r="767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</row>
    <row r="768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</row>
    <row r="769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</row>
    <row r="770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</row>
    <row r="771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</row>
    <row r="772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</row>
    <row r="773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</row>
    <row r="774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</row>
    <row r="775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</row>
    <row r="77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</row>
    <row r="777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</row>
    <row r="778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</row>
    <row r="779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</row>
    <row r="780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</row>
    <row r="781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</row>
    <row r="782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</row>
    <row r="783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</row>
    <row r="784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</row>
    <row r="785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</row>
    <row r="78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</row>
    <row r="787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</row>
    <row r="788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</row>
    <row r="789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</row>
    <row r="790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</row>
    <row r="791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</row>
    <row r="792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</row>
    <row r="793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</row>
    <row r="794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</row>
    <row r="795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</row>
    <row r="79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</row>
    <row r="797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</row>
    <row r="798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</row>
    <row r="799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</row>
    <row r="800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</row>
    <row r="801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</row>
    <row r="802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</row>
    <row r="803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</row>
    <row r="804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</row>
    <row r="805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</row>
    <row r="80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</row>
    <row r="807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</row>
    <row r="808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</row>
    <row r="809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</row>
    <row r="810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</row>
    <row r="811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</row>
    <row r="812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</row>
    <row r="813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</row>
    <row r="814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</row>
    <row r="815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</row>
    <row r="81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</row>
    <row r="817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</row>
    <row r="818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</row>
    <row r="819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</row>
    <row r="820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</row>
    <row r="821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</row>
    <row r="822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</row>
    <row r="823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</row>
    <row r="824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</row>
    <row r="825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</row>
    <row r="8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</row>
    <row r="827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</row>
    <row r="828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</row>
    <row r="829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</row>
    <row r="830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</row>
    <row r="831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</row>
    <row r="832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</row>
    <row r="833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</row>
    <row r="834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</row>
    <row r="835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</row>
    <row r="83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</row>
    <row r="837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</row>
    <row r="838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</row>
    <row r="839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</row>
    <row r="840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</row>
    <row r="841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</row>
    <row r="842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</row>
    <row r="843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</row>
    <row r="844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</row>
    <row r="845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</row>
    <row r="84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</row>
    <row r="847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</row>
    <row r="848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</row>
    <row r="849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</row>
    <row r="850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</row>
    <row r="851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</row>
    <row r="852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</row>
    <row r="853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</row>
    <row r="854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</row>
    <row r="855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</row>
    <row r="85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</row>
    <row r="857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</row>
    <row r="858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</row>
    <row r="859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</row>
    <row r="860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</row>
    <row r="861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</row>
    <row r="862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</row>
    <row r="863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</row>
    <row r="864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</row>
    <row r="865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</row>
    <row r="86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</row>
    <row r="867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</row>
    <row r="868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</row>
    <row r="869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</row>
    <row r="870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</row>
    <row r="871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</row>
    <row r="872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</row>
    <row r="873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</row>
    <row r="874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</row>
    <row r="875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</row>
    <row r="87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</row>
    <row r="877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</row>
    <row r="878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</row>
    <row r="879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</row>
    <row r="880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</row>
    <row r="881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</row>
    <row r="882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</row>
    <row r="883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</row>
    <row r="884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</row>
    <row r="885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</row>
    <row r="88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</row>
    <row r="887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</row>
    <row r="888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</row>
    <row r="889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</row>
    <row r="890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</row>
    <row r="891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</row>
    <row r="892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</row>
    <row r="893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</row>
    <row r="894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</row>
    <row r="895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</row>
    <row r="89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</row>
    <row r="897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</row>
    <row r="898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</row>
    <row r="899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</row>
    <row r="900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</row>
    <row r="901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</row>
    <row r="902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</row>
    <row r="903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</row>
    <row r="904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</row>
    <row r="905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</row>
    <row r="90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</row>
    <row r="907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</row>
    <row r="908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</row>
    <row r="909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</row>
    <row r="910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</row>
    <row r="911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</row>
    <row r="912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</row>
    <row r="913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</row>
    <row r="914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</row>
    <row r="915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</row>
    <row r="91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</row>
    <row r="917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</row>
    <row r="918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</row>
    <row r="919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</row>
    <row r="920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</row>
    <row r="921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</row>
    <row r="922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</row>
    <row r="923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</row>
    <row r="924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</row>
    <row r="925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</row>
    <row r="9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</row>
    <row r="927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</row>
    <row r="928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</row>
    <row r="929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</row>
    <row r="930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</row>
    <row r="931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</row>
    <row r="932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</row>
    <row r="933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</row>
    <row r="934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</row>
    <row r="935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</row>
    <row r="93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</row>
    <row r="937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</row>
    <row r="938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</row>
    <row r="939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</row>
    <row r="940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</row>
    <row r="941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</row>
    <row r="942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</row>
    <row r="943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</row>
    <row r="944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</row>
    <row r="945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</row>
    <row r="94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</row>
    <row r="947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</row>
    <row r="948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</row>
    <row r="949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</row>
    <row r="950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</row>
    <row r="951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</row>
    <row r="952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</row>
    <row r="953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</row>
    <row r="954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</row>
    <row r="955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</row>
    <row r="95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</row>
    <row r="957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</row>
    <row r="958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</row>
    <row r="959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</row>
    <row r="960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</row>
    <row r="961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</row>
    <row r="962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</row>
    <row r="963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</row>
    <row r="964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</row>
    <row r="965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</row>
    <row r="96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</row>
    <row r="967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</row>
    <row r="968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</row>
    <row r="969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</row>
    <row r="970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</row>
    <row r="971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</row>
    <row r="972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</row>
    <row r="973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</row>
    <row r="974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</row>
    <row r="975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</row>
    <row r="97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</row>
    <row r="977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</row>
    <row r="978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</row>
    <row r="979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</row>
    <row r="980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</row>
    <row r="981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</row>
    <row r="982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</row>
    <row r="983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</row>
    <row r="984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</row>
    <row r="985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</row>
    <row r="98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</row>
    <row r="987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</row>
    <row r="988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</row>
    <row r="989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</row>
    <row r="990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</row>
    <row r="991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</row>
    <row r="992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</row>
    <row r="993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</row>
    <row r="994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</row>
    <row r="995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</row>
    <row r="99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</row>
    <row r="997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</row>
    <row r="998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</row>
    <row r="999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</row>
    <row r="1000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</row>
  </sheetData>
  <mergeCells count="105">
    <mergeCell ref="O4:V4"/>
    <mergeCell ref="W4:AD4"/>
    <mergeCell ref="C5:D5"/>
    <mergeCell ref="E5:F5"/>
    <mergeCell ref="G5:H5"/>
    <mergeCell ref="I5:J5"/>
    <mergeCell ref="K5:M5"/>
    <mergeCell ref="O5:V5"/>
    <mergeCell ref="C4:D4"/>
    <mergeCell ref="C6:D6"/>
    <mergeCell ref="E6:F6"/>
    <mergeCell ref="G6:H6"/>
    <mergeCell ref="I6:J6"/>
    <mergeCell ref="K6:N6"/>
    <mergeCell ref="O6:V6"/>
    <mergeCell ref="W6:AD6"/>
    <mergeCell ref="C7:D8"/>
    <mergeCell ref="E7:F7"/>
    <mergeCell ref="E8:F8"/>
    <mergeCell ref="G7:H7"/>
    <mergeCell ref="I7:J7"/>
    <mergeCell ref="K7:M7"/>
    <mergeCell ref="O7:V7"/>
    <mergeCell ref="G4:H4"/>
    <mergeCell ref="G8:H8"/>
    <mergeCell ref="I8:J8"/>
    <mergeCell ref="K8:M8"/>
    <mergeCell ref="C9:D9"/>
    <mergeCell ref="E9:F9"/>
    <mergeCell ref="O8:V8"/>
    <mergeCell ref="W8:AD8"/>
    <mergeCell ref="G9:H9"/>
    <mergeCell ref="I9:J9"/>
    <mergeCell ref="K9:N9"/>
    <mergeCell ref="O9:V9"/>
    <mergeCell ref="E4:F4"/>
    <mergeCell ref="C10:D11"/>
    <mergeCell ref="E11:F11"/>
    <mergeCell ref="G11:H11"/>
    <mergeCell ref="I11:J11"/>
    <mergeCell ref="K11:M11"/>
    <mergeCell ref="O11:V11"/>
    <mergeCell ref="C13:D14"/>
    <mergeCell ref="E14:F14"/>
    <mergeCell ref="W11:AD11"/>
    <mergeCell ref="C12:D12"/>
    <mergeCell ref="E12:F12"/>
    <mergeCell ref="G12:H12"/>
    <mergeCell ref="I12:J12"/>
    <mergeCell ref="K12:N12"/>
    <mergeCell ref="O12:V12"/>
    <mergeCell ref="W12:AD12"/>
    <mergeCell ref="G14:H14"/>
    <mergeCell ref="I14:J14"/>
    <mergeCell ref="K14:M14"/>
    <mergeCell ref="O14:V14"/>
    <mergeCell ref="W14:AD14"/>
    <mergeCell ref="C15:D15"/>
    <mergeCell ref="E15:F15"/>
    <mergeCell ref="G15:H15"/>
    <mergeCell ref="I15:J15"/>
    <mergeCell ref="K15:N15"/>
    <mergeCell ref="O15:V15"/>
    <mergeCell ref="W15:AD15"/>
    <mergeCell ref="C16:D17"/>
    <mergeCell ref="E17:F17"/>
    <mergeCell ref="G17:H17"/>
    <mergeCell ref="I17:J17"/>
    <mergeCell ref="K17:M17"/>
    <mergeCell ref="O17:V17"/>
    <mergeCell ref="X25:AD25"/>
    <mergeCell ref="C27:K27"/>
    <mergeCell ref="A1:A34"/>
    <mergeCell ref="C2:AD2"/>
    <mergeCell ref="I4:J4"/>
    <mergeCell ref="K4:M4"/>
    <mergeCell ref="W5:AD5"/>
    <mergeCell ref="W7:AD7"/>
    <mergeCell ref="W9:AD9"/>
    <mergeCell ref="W17:AD17"/>
    <mergeCell ref="C18:D18"/>
    <mergeCell ref="E18:F18"/>
    <mergeCell ref="G18:H18"/>
    <mergeCell ref="I18:J18"/>
    <mergeCell ref="K18:M18"/>
    <mergeCell ref="O18:V18"/>
    <mergeCell ref="W18:AD18"/>
    <mergeCell ref="C19:D20"/>
    <mergeCell ref="E20:F20"/>
    <mergeCell ref="G20:H20"/>
    <mergeCell ref="I20:J20"/>
    <mergeCell ref="K20:M20"/>
    <mergeCell ref="O20:V20"/>
    <mergeCell ref="W20:AD20"/>
    <mergeCell ref="C21:D21"/>
    <mergeCell ref="E21:F21"/>
    <mergeCell ref="G21:H21"/>
    <mergeCell ref="I21:J21"/>
    <mergeCell ref="K21:M21"/>
    <mergeCell ref="O21:V21"/>
    <mergeCell ref="W21:AD21"/>
    <mergeCell ref="C25:K26"/>
    <mergeCell ref="O25:U25"/>
    <mergeCell ref="C28:K29"/>
    <mergeCell ref="C30:K31"/>
  </mergeCells>
  <conditionalFormatting sqref="C5 C7 C10 C13 C16 E5 E8 E11 E14 E17 E20 G5 G8 G11 G14 G17 G20 I5 I8 I11 I14 I17 I20 K5:L5 K8:L8 K11:L11 K14:L14 K17:L17 K20:L20 O5 O8 O11 O14 O17 O20 W5 W8 W11 W14 W17 W20">
    <cfRule type="expression" dxfId="0" priority="1">
      <formula>MONTH(C5)&lt;&gt;MONTH($C$2)</formula>
    </cfRule>
  </conditionalFormatting>
  <conditionalFormatting sqref="C5 C7 C10 C13 C16 E5 E8 E11 E14 E17 E20 G5 G8 G11 G14 G17 G20 I5 I8 I11 I14 I17 I20 K5:L5 K8:L8 K11:L11 K14:L14 K17:L17 K20:L20 O5 O8 O11 O14 O17 O20 W5 W8 W11 W14 W17 W20">
    <cfRule type="expression" dxfId="1" priority="2">
      <formula>OR(WEEKDAY(C5,1)=1,WEEKDAY(C5,1)=7)</formula>
    </cfRule>
  </conditionalFormatting>
  <conditionalFormatting sqref="C19">
    <cfRule type="expression" dxfId="0" priority="3">
      <formula>MONTH(C19)&lt;&gt;MONTH($C$2)</formula>
    </cfRule>
  </conditionalFormatting>
  <conditionalFormatting sqref="C19">
    <cfRule type="expression" dxfId="2" priority="4">
      <formula>OR(WEEKDAY(C19,1)=1,WEEKDAY(C19,1)=7)</formula>
    </cfRule>
  </conditionalFormatting>
  <conditionalFormatting sqref="A1:A34">
    <cfRule type="colorScale" priority="5">
      <colorScale>
        <cfvo type="min"/>
        <cfvo type="max"/>
        <color rgb="FF57BB8A"/>
        <color rgb="FFFFFFFF"/>
      </colorScale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17.13"/>
    <col customWidth="1" min="2" max="3" width="5.5"/>
    <col customWidth="1" min="4" max="4" width="15.5"/>
    <col customWidth="1" min="5" max="5" width="5.5"/>
    <col customWidth="1" min="6" max="6" width="15.5"/>
    <col customWidth="1" min="7" max="7" width="5.5"/>
    <col customWidth="1" min="8" max="8" width="15.5"/>
    <col customWidth="1" min="9" max="9" width="5.5"/>
    <col customWidth="1" min="10" max="10" width="15.5"/>
    <col customWidth="1" min="11" max="12" width="5.5"/>
    <col customWidth="1" min="13" max="13" width="6.63"/>
    <col customWidth="1" min="14" max="14" width="3.5"/>
    <col customWidth="1" min="15" max="21" width="2.5"/>
    <col customWidth="1" min="22" max="22" width="4.13"/>
    <col customWidth="1" min="23" max="29" width="2.5"/>
    <col customWidth="1" min="30" max="30" width="4.5"/>
    <col customWidth="1" min="31" max="32" width="5.5"/>
    <col customWidth="1" min="33" max="33" width="10.5"/>
    <col customWidth="1" min="34" max="50" width="8.63"/>
  </cols>
  <sheetData>
    <row r="1" ht="8.25" customHeight="1">
      <c r="A1" s="1"/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</row>
    <row r="2" ht="50.25" customHeight="1">
      <c r="A2" s="5"/>
      <c r="B2" s="52"/>
      <c r="C2" s="53">
        <f>DATE(About!Q8,About!Q10+9,1)</f>
        <v>45566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8"/>
      <c r="AE2" s="52"/>
      <c r="AF2" s="52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</row>
    <row r="3" ht="9.0" customHeight="1">
      <c r="A3" s="5"/>
      <c r="B3" s="55"/>
      <c r="C3" s="56"/>
      <c r="D3" s="56"/>
      <c r="E3" s="56"/>
      <c r="F3" s="56"/>
      <c r="G3" s="56"/>
      <c r="H3" s="56"/>
      <c r="I3" s="56"/>
      <c r="J3" s="56"/>
      <c r="K3" s="57"/>
      <c r="L3" s="57"/>
      <c r="M3" s="57"/>
      <c r="N3" s="57"/>
      <c r="O3" s="55"/>
      <c r="P3" s="55"/>
      <c r="Q3" s="55"/>
      <c r="R3" s="55"/>
      <c r="S3" s="55"/>
      <c r="T3" s="55"/>
      <c r="U3" s="55"/>
      <c r="V3" s="52"/>
      <c r="W3" s="55"/>
      <c r="X3" s="55"/>
      <c r="Y3" s="55"/>
      <c r="Z3" s="55"/>
      <c r="AA3" s="55"/>
      <c r="AB3" s="55"/>
      <c r="AC3" s="55"/>
      <c r="AD3" s="55"/>
      <c r="AE3" s="55"/>
      <c r="AF3" s="52"/>
      <c r="AG3" s="58"/>
      <c r="AH3" s="58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</row>
    <row r="4" ht="30.0" customHeight="1">
      <c r="A4" s="5"/>
      <c r="B4" s="60"/>
      <c r="C4" s="61">
        <f>C5</f>
        <v>45564</v>
      </c>
      <c r="D4" s="62"/>
      <c r="E4" s="61">
        <f>E5</f>
        <v>45565</v>
      </c>
      <c r="F4" s="62"/>
      <c r="G4" s="61">
        <f>G5</f>
        <v>45566</v>
      </c>
      <c r="H4" s="62"/>
      <c r="I4" s="61">
        <f>I5</f>
        <v>45567</v>
      </c>
      <c r="J4" s="62"/>
      <c r="K4" s="61">
        <f>K5</f>
        <v>45568</v>
      </c>
      <c r="L4" s="63"/>
      <c r="M4" s="62"/>
      <c r="N4" s="64"/>
      <c r="O4" s="61">
        <f>O5</f>
        <v>45569</v>
      </c>
      <c r="P4" s="63"/>
      <c r="Q4" s="63"/>
      <c r="R4" s="63"/>
      <c r="S4" s="63"/>
      <c r="T4" s="63"/>
      <c r="U4" s="63"/>
      <c r="V4" s="62"/>
      <c r="W4" s="61">
        <f>W5</f>
        <v>45570</v>
      </c>
      <c r="X4" s="63"/>
      <c r="Y4" s="63"/>
      <c r="Z4" s="63"/>
      <c r="AA4" s="63"/>
      <c r="AB4" s="63"/>
      <c r="AC4" s="63"/>
      <c r="AD4" s="62"/>
      <c r="AE4" s="60"/>
      <c r="AF4" s="65"/>
      <c r="AG4" s="66"/>
      <c r="AH4" s="66"/>
      <c r="AI4" s="66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</row>
    <row r="5" ht="24.75" customHeight="1">
      <c r="A5" s="5"/>
      <c r="B5" s="51"/>
      <c r="C5" s="68">
        <f>$C$2-(WEEKDAY($C$2,1)-(start_day-1))-IF((WEEKDAY($C$2,1)-(start_day-1))&lt;=0,7,0)+1</f>
        <v>45564</v>
      </c>
      <c r="D5" s="30"/>
      <c r="E5" s="68">
        <f>C5+1</f>
        <v>45565</v>
      </c>
      <c r="F5" s="30"/>
      <c r="G5" s="68">
        <f>E5+1</f>
        <v>45566</v>
      </c>
      <c r="H5" s="30"/>
      <c r="I5" s="68">
        <f>G5+1</f>
        <v>45567</v>
      </c>
      <c r="J5" s="30"/>
      <c r="K5" s="68">
        <f>I5+1</f>
        <v>45568</v>
      </c>
      <c r="L5" s="29"/>
      <c r="M5" s="30"/>
      <c r="N5" s="69"/>
      <c r="O5" s="68">
        <f>K5+1</f>
        <v>45569</v>
      </c>
      <c r="P5" s="29"/>
      <c r="Q5" s="29"/>
      <c r="R5" s="29"/>
      <c r="S5" s="29"/>
      <c r="T5" s="29"/>
      <c r="U5" s="29"/>
      <c r="V5" s="30"/>
      <c r="W5" s="68">
        <f>O5+1</f>
        <v>45570</v>
      </c>
      <c r="X5" s="29"/>
      <c r="Y5" s="29"/>
      <c r="Z5" s="29"/>
      <c r="AA5" s="29"/>
      <c r="AB5" s="29"/>
      <c r="AC5" s="29"/>
      <c r="AD5" s="30"/>
      <c r="AE5" s="51"/>
      <c r="AF5" s="70"/>
      <c r="AG5" s="71"/>
      <c r="AH5" s="71"/>
      <c r="AI5" s="71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</row>
    <row r="6" ht="75.0" customHeight="1">
      <c r="A6" s="5"/>
      <c r="B6" s="72"/>
      <c r="C6" s="73"/>
      <c r="D6" s="74"/>
      <c r="E6" s="73"/>
      <c r="F6" s="74"/>
      <c r="G6" s="73"/>
      <c r="H6" s="74"/>
      <c r="I6" s="73"/>
      <c r="J6" s="74"/>
      <c r="K6" s="73"/>
      <c r="L6" s="75"/>
      <c r="M6" s="75"/>
      <c r="N6" s="74"/>
      <c r="O6" s="73"/>
      <c r="P6" s="75"/>
      <c r="Q6" s="75"/>
      <c r="R6" s="75"/>
      <c r="S6" s="75"/>
      <c r="T6" s="75"/>
      <c r="U6" s="75"/>
      <c r="V6" s="74"/>
      <c r="W6" s="73"/>
      <c r="X6" s="75"/>
      <c r="Y6" s="75"/>
      <c r="Z6" s="75"/>
      <c r="AA6" s="75"/>
      <c r="AB6" s="75"/>
      <c r="AC6" s="75"/>
      <c r="AD6" s="74"/>
      <c r="AE6" s="24"/>
      <c r="AF6" s="72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</row>
    <row r="7" ht="9.75" customHeight="1">
      <c r="A7" s="5"/>
      <c r="B7" s="51"/>
      <c r="C7" s="77">
        <f>W5+1</f>
        <v>45571</v>
      </c>
      <c r="D7" s="22"/>
      <c r="E7" s="78"/>
      <c r="F7" s="30"/>
      <c r="G7" s="78"/>
      <c r="H7" s="30"/>
      <c r="I7" s="78"/>
      <c r="J7" s="30"/>
      <c r="K7" s="78"/>
      <c r="L7" s="29"/>
      <c r="M7" s="30"/>
      <c r="N7" s="79"/>
      <c r="O7" s="78"/>
      <c r="P7" s="29"/>
      <c r="Q7" s="29"/>
      <c r="R7" s="29"/>
      <c r="S7" s="29"/>
      <c r="T7" s="29"/>
      <c r="U7" s="29"/>
      <c r="V7" s="30"/>
      <c r="W7" s="78"/>
      <c r="X7" s="29"/>
      <c r="Y7" s="29"/>
      <c r="Z7" s="29"/>
      <c r="AA7" s="29"/>
      <c r="AB7" s="29"/>
      <c r="AC7" s="29"/>
      <c r="AD7" s="30"/>
      <c r="AE7" s="51"/>
      <c r="AF7" s="51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</row>
    <row r="8" ht="15.0" customHeight="1">
      <c r="A8" s="5"/>
      <c r="B8" s="24"/>
      <c r="C8" s="28"/>
      <c r="D8" s="30"/>
      <c r="E8" s="80">
        <f>C7+1</f>
        <v>45572</v>
      </c>
      <c r="F8" s="8"/>
      <c r="G8" s="80">
        <f>E8+1</f>
        <v>45573</v>
      </c>
      <c r="H8" s="8"/>
      <c r="I8" s="80">
        <f>G8+1</f>
        <v>45574</v>
      </c>
      <c r="J8" s="8"/>
      <c r="K8" s="80">
        <f>I8+1</f>
        <v>45575</v>
      </c>
      <c r="L8" s="7"/>
      <c r="M8" s="8"/>
      <c r="N8" s="81"/>
      <c r="O8" s="80">
        <f>K8+1</f>
        <v>45576</v>
      </c>
      <c r="P8" s="7"/>
      <c r="Q8" s="7"/>
      <c r="R8" s="7"/>
      <c r="S8" s="7"/>
      <c r="T8" s="7"/>
      <c r="U8" s="7"/>
      <c r="V8" s="8"/>
      <c r="W8" s="80">
        <f>O8+1</f>
        <v>45577</v>
      </c>
      <c r="X8" s="7"/>
      <c r="Y8" s="7"/>
      <c r="Z8" s="7"/>
      <c r="AA8" s="7"/>
      <c r="AB8" s="7"/>
      <c r="AC8" s="7"/>
      <c r="AD8" s="8"/>
      <c r="AE8" s="24"/>
      <c r="AF8" s="24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</row>
    <row r="9" ht="75.0" customHeight="1">
      <c r="A9" s="5"/>
      <c r="B9" s="72"/>
      <c r="C9" s="73"/>
      <c r="D9" s="74"/>
      <c r="E9" s="73"/>
      <c r="F9" s="74"/>
      <c r="G9" s="73"/>
      <c r="H9" s="74"/>
      <c r="I9" s="73"/>
      <c r="J9" s="74"/>
      <c r="K9" s="73"/>
      <c r="L9" s="75"/>
      <c r="M9" s="75"/>
      <c r="N9" s="74"/>
      <c r="O9" s="73"/>
      <c r="P9" s="75"/>
      <c r="Q9" s="75"/>
      <c r="R9" s="75"/>
      <c r="S9" s="75"/>
      <c r="T9" s="75"/>
      <c r="U9" s="75"/>
      <c r="V9" s="74"/>
      <c r="W9" s="73"/>
      <c r="X9" s="75"/>
      <c r="Y9" s="75"/>
      <c r="Z9" s="75"/>
      <c r="AA9" s="75"/>
      <c r="AB9" s="75"/>
      <c r="AC9" s="75"/>
      <c r="AD9" s="74"/>
      <c r="AE9" s="24"/>
      <c r="AF9" s="72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</row>
    <row r="10" ht="9.75" customHeight="1">
      <c r="A10" s="5"/>
      <c r="B10" s="72"/>
      <c r="C10" s="77">
        <f>W8+1</f>
        <v>45578</v>
      </c>
      <c r="D10" s="22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  <c r="AD10" s="79"/>
      <c r="AE10" s="24"/>
      <c r="AF10" s="72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</row>
    <row r="11" ht="15.0" customHeight="1">
      <c r="A11" s="5"/>
      <c r="B11" s="24"/>
      <c r="C11" s="28"/>
      <c r="D11" s="30"/>
      <c r="E11" s="80">
        <f>C10+1</f>
        <v>45579</v>
      </c>
      <c r="F11" s="8"/>
      <c r="G11" s="80">
        <f>E11+1</f>
        <v>45580</v>
      </c>
      <c r="H11" s="8"/>
      <c r="I11" s="80">
        <f>G11+1</f>
        <v>45581</v>
      </c>
      <c r="J11" s="8"/>
      <c r="K11" s="80">
        <f>I11+1</f>
        <v>45582</v>
      </c>
      <c r="L11" s="7"/>
      <c r="M11" s="8"/>
      <c r="N11" s="81"/>
      <c r="O11" s="80">
        <f>K11+1</f>
        <v>45583</v>
      </c>
      <c r="P11" s="7"/>
      <c r="Q11" s="7"/>
      <c r="R11" s="7"/>
      <c r="S11" s="7"/>
      <c r="T11" s="7"/>
      <c r="U11" s="7"/>
      <c r="V11" s="8"/>
      <c r="W11" s="80">
        <f>O11+1</f>
        <v>45584</v>
      </c>
      <c r="X11" s="7"/>
      <c r="Y11" s="7"/>
      <c r="Z11" s="7"/>
      <c r="AA11" s="7"/>
      <c r="AB11" s="7"/>
      <c r="AC11" s="7"/>
      <c r="AD11" s="8"/>
      <c r="AE11" s="24"/>
      <c r="AF11" s="24"/>
      <c r="AG11" s="10"/>
      <c r="AH11" s="10"/>
      <c r="AI11" s="4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</row>
    <row r="12" ht="75.0" customHeight="1">
      <c r="A12" s="5"/>
      <c r="B12" s="72"/>
      <c r="C12" s="73"/>
      <c r="D12" s="74"/>
      <c r="E12" s="73"/>
      <c r="F12" s="74"/>
      <c r="G12" s="73"/>
      <c r="H12" s="74"/>
      <c r="I12" s="73"/>
      <c r="J12" s="74"/>
      <c r="K12" s="73"/>
      <c r="L12" s="75"/>
      <c r="M12" s="75"/>
      <c r="N12" s="74"/>
      <c r="O12" s="73"/>
      <c r="P12" s="75"/>
      <c r="Q12" s="75"/>
      <c r="R12" s="75"/>
      <c r="S12" s="75"/>
      <c r="T12" s="75"/>
      <c r="U12" s="75"/>
      <c r="V12" s="74"/>
      <c r="W12" s="73"/>
      <c r="X12" s="75"/>
      <c r="Y12" s="75"/>
      <c r="Z12" s="75"/>
      <c r="AA12" s="75"/>
      <c r="AB12" s="75"/>
      <c r="AC12" s="75"/>
      <c r="AD12" s="74"/>
      <c r="AE12" s="24"/>
      <c r="AF12" s="72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</row>
    <row r="13" ht="9.75" customHeight="1">
      <c r="A13" s="5"/>
      <c r="B13" s="72"/>
      <c r="C13" s="77">
        <f>W11+1</f>
        <v>45585</v>
      </c>
      <c r="D13" s="22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24"/>
      <c r="AF13" s="72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</row>
    <row r="14" ht="15.0" customHeight="1">
      <c r="A14" s="5"/>
      <c r="B14" s="24"/>
      <c r="C14" s="28"/>
      <c r="D14" s="30"/>
      <c r="E14" s="80">
        <f>C13+1</f>
        <v>45586</v>
      </c>
      <c r="F14" s="8"/>
      <c r="G14" s="80">
        <f>E14+1</f>
        <v>45587</v>
      </c>
      <c r="H14" s="8"/>
      <c r="I14" s="80">
        <f>G14+1</f>
        <v>45588</v>
      </c>
      <c r="J14" s="8"/>
      <c r="K14" s="80">
        <f>I14+1</f>
        <v>45589</v>
      </c>
      <c r="L14" s="7"/>
      <c r="M14" s="8"/>
      <c r="N14" s="81"/>
      <c r="O14" s="80">
        <f>K14+1</f>
        <v>45590</v>
      </c>
      <c r="P14" s="7"/>
      <c r="Q14" s="7"/>
      <c r="R14" s="7"/>
      <c r="S14" s="7"/>
      <c r="T14" s="7"/>
      <c r="U14" s="7"/>
      <c r="V14" s="8"/>
      <c r="W14" s="80">
        <f>O14+1</f>
        <v>45591</v>
      </c>
      <c r="X14" s="7"/>
      <c r="Y14" s="7"/>
      <c r="Z14" s="7"/>
      <c r="AA14" s="7"/>
      <c r="AB14" s="7"/>
      <c r="AC14" s="7"/>
      <c r="AD14" s="8"/>
      <c r="AE14" s="24"/>
      <c r="AF14" s="24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</row>
    <row r="15" ht="75.0" customHeight="1">
      <c r="A15" s="5"/>
      <c r="B15" s="72"/>
      <c r="C15" s="73"/>
      <c r="D15" s="74"/>
      <c r="E15" s="73"/>
      <c r="F15" s="74"/>
      <c r="G15" s="73"/>
      <c r="H15" s="74"/>
      <c r="I15" s="73"/>
      <c r="J15" s="74"/>
      <c r="K15" s="73"/>
      <c r="L15" s="75"/>
      <c r="M15" s="75"/>
      <c r="N15" s="74"/>
      <c r="O15" s="73"/>
      <c r="P15" s="75"/>
      <c r="Q15" s="75"/>
      <c r="R15" s="75"/>
      <c r="S15" s="75"/>
      <c r="T15" s="75"/>
      <c r="U15" s="75"/>
      <c r="V15" s="74"/>
      <c r="W15" s="73"/>
      <c r="X15" s="75"/>
      <c r="Y15" s="75"/>
      <c r="Z15" s="75"/>
      <c r="AA15" s="75"/>
      <c r="AB15" s="75"/>
      <c r="AC15" s="75"/>
      <c r="AD15" s="74"/>
      <c r="AE15" s="24"/>
      <c r="AF15" s="72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</row>
    <row r="16" ht="9.75" customHeight="1">
      <c r="A16" s="5"/>
      <c r="B16" s="72"/>
      <c r="C16" s="77">
        <f>W14+1</f>
        <v>45592</v>
      </c>
      <c r="D16" s="22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24"/>
      <c r="AF16" s="72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</row>
    <row r="17" ht="15.0" customHeight="1">
      <c r="A17" s="5"/>
      <c r="B17" s="24"/>
      <c r="C17" s="28"/>
      <c r="D17" s="30"/>
      <c r="E17" s="80">
        <f>C16+1</f>
        <v>45593</v>
      </c>
      <c r="F17" s="8"/>
      <c r="G17" s="80">
        <f>E17+1</f>
        <v>45594</v>
      </c>
      <c r="H17" s="8"/>
      <c r="I17" s="80">
        <f>G17+1</f>
        <v>45595</v>
      </c>
      <c r="J17" s="8"/>
      <c r="K17" s="80">
        <f>I17+1</f>
        <v>45596</v>
      </c>
      <c r="L17" s="7"/>
      <c r="M17" s="8"/>
      <c r="N17" s="81"/>
      <c r="O17" s="80">
        <f>K17+1</f>
        <v>45597</v>
      </c>
      <c r="P17" s="7"/>
      <c r="Q17" s="7"/>
      <c r="R17" s="7"/>
      <c r="S17" s="7"/>
      <c r="T17" s="7"/>
      <c r="U17" s="7"/>
      <c r="V17" s="8"/>
      <c r="W17" s="80">
        <f>O17+1</f>
        <v>45598</v>
      </c>
      <c r="X17" s="7"/>
      <c r="Y17" s="7"/>
      <c r="Z17" s="7"/>
      <c r="AA17" s="7"/>
      <c r="AB17" s="7"/>
      <c r="AC17" s="7"/>
      <c r="AD17" s="8"/>
      <c r="AE17" s="24"/>
      <c r="AF17" s="24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</row>
    <row r="18" ht="75.0" customHeight="1">
      <c r="A18" s="5"/>
      <c r="B18" s="72"/>
      <c r="C18" s="73"/>
      <c r="D18" s="74"/>
      <c r="E18" s="73"/>
      <c r="F18" s="74"/>
      <c r="G18" s="73"/>
      <c r="H18" s="74"/>
      <c r="I18" s="73"/>
      <c r="J18" s="74"/>
      <c r="K18" s="73"/>
      <c r="L18" s="75"/>
      <c r="M18" s="74"/>
      <c r="N18" s="19"/>
      <c r="O18" s="73"/>
      <c r="P18" s="75"/>
      <c r="Q18" s="75"/>
      <c r="R18" s="75"/>
      <c r="S18" s="75"/>
      <c r="T18" s="75"/>
      <c r="U18" s="75"/>
      <c r="V18" s="74"/>
      <c r="W18" s="73"/>
      <c r="X18" s="75"/>
      <c r="Y18" s="75"/>
      <c r="Z18" s="75"/>
      <c r="AA18" s="75"/>
      <c r="AB18" s="75"/>
      <c r="AC18" s="75"/>
      <c r="AD18" s="74"/>
      <c r="AE18" s="24"/>
      <c r="AF18" s="72"/>
      <c r="AG18" s="76"/>
      <c r="AH18" s="76"/>
      <c r="AI18" s="76"/>
      <c r="AJ18" s="76"/>
      <c r="AK18" s="76"/>
      <c r="AL18" s="76"/>
      <c r="AM18" s="76"/>
      <c r="AN18" s="76"/>
      <c r="AO18" s="4"/>
      <c r="AP18" s="76"/>
      <c r="AQ18" s="76"/>
      <c r="AR18" s="76"/>
      <c r="AS18" s="76"/>
      <c r="AT18" s="76"/>
      <c r="AU18" s="76"/>
      <c r="AV18" s="76"/>
      <c r="AW18" s="76"/>
      <c r="AX18" s="76"/>
    </row>
    <row r="19" ht="9.75" customHeight="1">
      <c r="A19" s="5"/>
      <c r="B19" s="72"/>
      <c r="C19" s="77">
        <f>W17+1</f>
        <v>45599</v>
      </c>
      <c r="D19" s="22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24"/>
      <c r="AF19" s="72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</row>
    <row r="20" ht="15.0" customHeight="1">
      <c r="A20" s="5"/>
      <c r="B20" s="24"/>
      <c r="C20" s="28"/>
      <c r="D20" s="30"/>
      <c r="E20" s="80">
        <f>C19+1</f>
        <v>45600</v>
      </c>
      <c r="F20" s="8"/>
      <c r="G20" s="80">
        <f>E20+1</f>
        <v>45601</v>
      </c>
      <c r="H20" s="8"/>
      <c r="I20" s="80">
        <f>G20+1</f>
        <v>45602</v>
      </c>
      <c r="J20" s="8"/>
      <c r="K20" s="80">
        <f>I20+1</f>
        <v>45603</v>
      </c>
      <c r="L20" s="7"/>
      <c r="M20" s="8"/>
      <c r="N20" s="81"/>
      <c r="O20" s="80">
        <f>K20+1</f>
        <v>45604</v>
      </c>
      <c r="P20" s="7"/>
      <c r="Q20" s="7"/>
      <c r="R20" s="7"/>
      <c r="S20" s="7"/>
      <c r="T20" s="7"/>
      <c r="U20" s="7"/>
      <c r="V20" s="8"/>
      <c r="W20" s="80">
        <f>O20+1</f>
        <v>45605</v>
      </c>
      <c r="X20" s="7"/>
      <c r="Y20" s="7"/>
      <c r="Z20" s="7"/>
      <c r="AA20" s="7"/>
      <c r="AB20" s="7"/>
      <c r="AC20" s="7"/>
      <c r="AD20" s="8"/>
      <c r="AE20" s="24"/>
      <c r="AF20" s="24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</row>
    <row r="21" ht="58.5" customHeight="1">
      <c r="A21" s="5"/>
      <c r="B21" s="72"/>
      <c r="C21" s="82"/>
      <c r="D21" s="8"/>
      <c r="E21" s="82"/>
      <c r="F21" s="8"/>
      <c r="G21" s="82"/>
      <c r="H21" s="8"/>
      <c r="I21" s="82"/>
      <c r="J21" s="8"/>
      <c r="K21" s="82"/>
      <c r="L21" s="7"/>
      <c r="M21" s="8"/>
      <c r="N21" s="39"/>
      <c r="O21" s="82"/>
      <c r="P21" s="7"/>
      <c r="Q21" s="7"/>
      <c r="R21" s="7"/>
      <c r="S21" s="7"/>
      <c r="T21" s="7"/>
      <c r="U21" s="7"/>
      <c r="V21" s="8"/>
      <c r="W21" s="82"/>
      <c r="X21" s="7"/>
      <c r="Y21" s="7"/>
      <c r="Z21" s="7"/>
      <c r="AA21" s="7"/>
      <c r="AB21" s="7"/>
      <c r="AC21" s="7"/>
      <c r="AD21" s="8"/>
      <c r="AE21" s="24"/>
      <c r="AF21" s="72"/>
      <c r="AG21" s="76"/>
      <c r="AH21" s="76"/>
      <c r="AI21" s="76"/>
      <c r="AJ21" s="76"/>
      <c r="AK21" s="76"/>
      <c r="AL21" s="76"/>
      <c r="AM21" s="76"/>
      <c r="AN21" s="76"/>
      <c r="AO21" s="4"/>
      <c r="AP21" s="76"/>
      <c r="AQ21" s="76"/>
      <c r="AR21" s="76"/>
      <c r="AS21" s="76"/>
      <c r="AT21" s="76"/>
      <c r="AU21" s="76"/>
      <c r="AV21" s="76"/>
      <c r="AW21" s="76"/>
      <c r="AX21" s="76"/>
    </row>
    <row r="22" ht="2.25" customHeight="1">
      <c r="A22" s="5"/>
      <c r="B22" s="24"/>
      <c r="C22" s="83"/>
      <c r="D22" s="83"/>
      <c r="E22" s="83"/>
      <c r="F22" s="83"/>
      <c r="G22" s="84"/>
      <c r="H22" s="72"/>
      <c r="I22" s="72"/>
      <c r="J22" s="72"/>
      <c r="K22" s="72"/>
      <c r="L22" s="72"/>
      <c r="M22" s="72"/>
      <c r="N22" s="72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24"/>
      <c r="AF22" s="24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</row>
    <row r="23" ht="24.0" hidden="1" customHeight="1">
      <c r="A23" s="5"/>
      <c r="B23" s="24"/>
      <c r="C23" s="83"/>
      <c r="D23" s="83"/>
      <c r="E23" s="83"/>
      <c r="F23" s="83"/>
      <c r="G23" s="84"/>
      <c r="H23" s="72"/>
      <c r="I23" s="72"/>
      <c r="J23" s="72"/>
      <c r="K23" s="72"/>
      <c r="L23" s="72"/>
      <c r="M23" s="72"/>
      <c r="N23" s="72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24"/>
      <c r="AF23" s="24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</row>
    <row r="24" ht="8.25" customHeight="1">
      <c r="A24" s="5"/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</row>
    <row r="25" ht="19.5" customHeight="1">
      <c r="A25" s="5"/>
      <c r="B25" s="51"/>
      <c r="C25" s="86" t="s">
        <v>15</v>
      </c>
      <c r="D25" s="15"/>
      <c r="E25" s="15"/>
      <c r="F25" s="15"/>
      <c r="G25" s="15"/>
      <c r="H25" s="15"/>
      <c r="I25" s="15"/>
      <c r="J25" s="15"/>
      <c r="K25" s="16"/>
      <c r="L25" s="87"/>
      <c r="M25" s="51"/>
      <c r="N25" s="51"/>
      <c r="O25" s="88">
        <f>DATE(YEAR(C2),MONTH(C2)-1,1)</f>
        <v>45536</v>
      </c>
      <c r="P25" s="7"/>
      <c r="Q25" s="7"/>
      <c r="R25" s="7"/>
      <c r="S25" s="7"/>
      <c r="T25" s="7"/>
      <c r="U25" s="8"/>
      <c r="V25" s="89"/>
      <c r="W25" s="89"/>
      <c r="X25" s="88">
        <f>DATE(YEAR(C2),MONTH(C2)+1,1)</f>
        <v>45597</v>
      </c>
      <c r="Y25" s="7"/>
      <c r="Z25" s="7"/>
      <c r="AA25" s="7"/>
      <c r="AB25" s="7"/>
      <c r="AC25" s="7"/>
      <c r="AD25" s="8"/>
      <c r="AE25" s="51"/>
      <c r="AF25" s="51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</row>
    <row r="26" ht="15.0" customHeight="1">
      <c r="A26" s="5"/>
      <c r="B26" s="51"/>
      <c r="C26" s="28"/>
      <c r="D26" s="29"/>
      <c r="E26" s="29"/>
      <c r="F26" s="29"/>
      <c r="G26" s="29"/>
      <c r="H26" s="29"/>
      <c r="I26" s="29"/>
      <c r="J26" s="29"/>
      <c r="K26" s="30"/>
      <c r="L26" s="87"/>
      <c r="M26" s="51"/>
      <c r="N26" s="51"/>
      <c r="O26" s="90" t="str">
        <f t="array" ref="O26">INDEX({"S";"M";"T";"W";"T";"F";"S"},1+MOD(start_day+1-2,7))</f>
        <v>S</v>
      </c>
      <c r="P26" s="90" t="str">
        <f t="array" ref="P26">INDEX({"S";"M";"T";"W";"T";"F";"S"},1+MOD(start_day+2-2,7))</f>
        <v>M</v>
      </c>
      <c r="Q26" s="90" t="str">
        <f t="array" ref="Q26">INDEX({"S";"M";"T";"W";"T";"F";"S"},1+MOD(start_day+3-2,7))</f>
        <v>T</v>
      </c>
      <c r="R26" s="90" t="str">
        <f t="array" ref="R26">INDEX({"S";"M";"T";"W";"T";"F";"S"},1+MOD(start_day+4-2,7))</f>
        <v>W</v>
      </c>
      <c r="S26" s="90" t="str">
        <f t="array" ref="S26">INDEX({"S";"M";"T";"W";"T";"F";"S"},1+MOD(start_day+5-2,7))</f>
        <v>T</v>
      </c>
      <c r="T26" s="90" t="str">
        <f t="array" ref="T26">INDEX({"S";"M";"T";"W";"T";"F";"S"},1+MOD(start_day+6-2,7))</f>
        <v>F</v>
      </c>
      <c r="U26" s="90" t="str">
        <f t="array" ref="U26">INDEX({"S";"M";"T";"W";"T";"F";"S"},1+MOD(start_day+7-2,7))</f>
        <v>S</v>
      </c>
      <c r="V26" s="91"/>
      <c r="W26" s="91"/>
      <c r="X26" s="90" t="str">
        <f t="array" ref="X26">INDEX({"S";"M";"T";"W";"T";"F";"S"},1+MOD(start_day+1-2,7))</f>
        <v>S</v>
      </c>
      <c r="Y26" s="90" t="str">
        <f t="array" ref="Y26">INDEX({"S";"M";"T";"W";"T";"F";"S"},1+MOD(start_day+2-2,7))</f>
        <v>M</v>
      </c>
      <c r="Z26" s="90" t="str">
        <f t="array" ref="Z26">INDEX({"S";"M";"T";"W";"T";"F";"S"},1+MOD(start_day+3-2,7))</f>
        <v>T</v>
      </c>
      <c r="AA26" s="90" t="str">
        <f t="array" ref="AA26">INDEX({"S";"M";"T";"W";"T";"F";"S"},1+MOD(start_day+4-2,7))</f>
        <v>W</v>
      </c>
      <c r="AB26" s="90" t="str">
        <f t="array" ref="AB26">INDEX({"S";"M";"T";"W";"T";"F";"S"},1+MOD(start_day+5-2,7))</f>
        <v>T</v>
      </c>
      <c r="AC26" s="90" t="str">
        <f t="array" ref="AC26">INDEX({"S";"M";"T";"W";"T";"F";"S"},1+MOD(start_day+6-2,7))</f>
        <v>F</v>
      </c>
      <c r="AD26" s="90" t="str">
        <f t="array" ref="AD26">INDEX({"S";"M";"T";"W";"T";"F";"S"},1+MOD(start_day+7-2,7))</f>
        <v>S</v>
      </c>
      <c r="AE26" s="51"/>
      <c r="AF26" s="51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</row>
    <row r="27" ht="15.0" customHeight="1">
      <c r="A27" s="5"/>
      <c r="B27" s="51"/>
      <c r="C27" s="92"/>
      <c r="D27" s="93"/>
      <c r="E27" s="93"/>
      <c r="F27" s="93"/>
      <c r="G27" s="93"/>
      <c r="H27" s="93"/>
      <c r="I27" s="93"/>
      <c r="J27" s="93"/>
      <c r="K27" s="94"/>
      <c r="L27" s="51"/>
      <c r="M27" s="51"/>
      <c r="N27" s="51"/>
      <c r="O27" s="95">
        <f>IF(MONTH($O$25)&lt;&gt;MONTH($O$25-(WEEKDAY($O$25,1)-(start_day-1))-IF((WEEKDAY($O$25,1)-(start_day-1))&lt;=0,7,0)+(ROW(O27)-ROW($O$27))*7+(COLUMN(O27)-COLUMN($O$27)+1)),"",$O$25-(WEEKDAY($O$25,1)-(start_day-1))-IF((WEEKDAY($O$25,1)-(start_day-1))&lt;=0,7,0)+(ROW(O27)-ROW($O$27))*7+(COLUMN(O27)-COLUMN($O$27)+1))</f>
        <v>45536</v>
      </c>
      <c r="P27" s="95">
        <f>IF(MONTH($O$25)&lt;&gt;MONTH($O$25-(WEEKDAY($O$25,1)-(start_day-1))-IF((WEEKDAY($O$25,1)-(start_day-1))&lt;=0,7,0)+(ROW(P27)-ROW($O$27))*7+(COLUMN(P27)-COLUMN($O$27)+1)),"",$O$25-(WEEKDAY($O$25,1)-(start_day-1))-IF((WEEKDAY($O$25,1)-(start_day-1))&lt;=0,7,0)+(ROW(P27)-ROW($O$27))*7+(COLUMN(P27)-COLUMN($O$27)+1))</f>
        <v>45537</v>
      </c>
      <c r="Q27" s="95">
        <f>IF(MONTH($O$25)&lt;&gt;MONTH($O$25-(WEEKDAY($O$25,1)-(start_day-1))-IF((WEEKDAY($O$25,1)-(start_day-1))&lt;=0,7,0)+(ROW(Q27)-ROW($O$27))*7+(COLUMN(Q27)-COLUMN($O$27)+1)),"",$O$25-(WEEKDAY($O$25,1)-(start_day-1))-IF((WEEKDAY($O$25,1)-(start_day-1))&lt;=0,7,0)+(ROW(Q27)-ROW($O$27))*7+(COLUMN(Q27)-COLUMN($O$27)+1))</f>
        <v>45538</v>
      </c>
      <c r="R27" s="95">
        <f>IF(MONTH($O$25)&lt;&gt;MONTH($O$25-(WEEKDAY($O$25,1)-(start_day-1))-IF((WEEKDAY($O$25,1)-(start_day-1))&lt;=0,7,0)+(ROW(R27)-ROW($O$27))*7+(COLUMN(R27)-COLUMN($O$27)+1)),"",$O$25-(WEEKDAY($O$25,1)-(start_day-1))-IF((WEEKDAY($O$25,1)-(start_day-1))&lt;=0,7,0)+(ROW(R27)-ROW($O$27))*7+(COLUMN(R27)-COLUMN($O$27)+1))</f>
        <v>45539</v>
      </c>
      <c r="S27" s="95">
        <f>IF(MONTH($O$25)&lt;&gt;MONTH($O$25-(WEEKDAY($O$25,1)-(start_day-1))-IF((WEEKDAY($O$25,1)-(start_day-1))&lt;=0,7,0)+(ROW(S27)-ROW($O$27))*7+(COLUMN(S27)-COLUMN($O$27)+1)),"",$O$25-(WEEKDAY($O$25,1)-(start_day-1))-IF((WEEKDAY($O$25,1)-(start_day-1))&lt;=0,7,0)+(ROW(S27)-ROW($O$27))*7+(COLUMN(S27)-COLUMN($O$27)+1))</f>
        <v>45540</v>
      </c>
      <c r="T27" s="95">
        <f>IF(MONTH($O$25)&lt;&gt;MONTH($O$25-(WEEKDAY($O$25,1)-(start_day-1))-IF((WEEKDAY($O$25,1)-(start_day-1))&lt;=0,7,0)+(ROW(T27)-ROW($O$27))*7+(COLUMN(T27)-COLUMN($O$27)+1)),"",$O$25-(WEEKDAY($O$25,1)-(start_day-1))-IF((WEEKDAY($O$25,1)-(start_day-1))&lt;=0,7,0)+(ROW(T27)-ROW($O$27))*7+(COLUMN(T27)-COLUMN($O$27)+1))</f>
        <v>45541</v>
      </c>
      <c r="U27" s="95">
        <f>IF(MONTH($O$25)&lt;&gt;MONTH($O$25-(WEEKDAY($O$25,1)-(start_day-1))-IF((WEEKDAY($O$25,1)-(start_day-1))&lt;=0,7,0)+(ROW(U27)-ROW($O$27))*7+(COLUMN(U27)-COLUMN($O$27)+1)),"",$O$25-(WEEKDAY($O$25,1)-(start_day-1))-IF((WEEKDAY($O$25,1)-(start_day-1))&lt;=0,7,0)+(ROW(U27)-ROW($O$27))*7+(COLUMN(U27)-COLUMN($O$27)+1))</f>
        <v>45542</v>
      </c>
      <c r="V27" s="89"/>
      <c r="W27" s="89"/>
      <c r="X27" s="95" t="str">
        <f>IF(MONTH($X$25)&lt;&gt;MONTH($X$25-(WEEKDAY($X$25,1)-(start_day-1))-IF((WEEKDAY($X$25,1)-(start_day-1))&lt;=0,7,0)+(ROW(X27)-ROW($X$27))*7+(COLUMN(X27)-COLUMN($X$27)+1)),"",$X$25-(WEEKDAY($X$25,1)-(start_day-1))-IF((WEEKDAY($X$25,1)-(start_day-1))&lt;=0,7,0)+(ROW(X27)-ROW($X$27))*7+(COLUMN(X27)-COLUMN($X$27)+1))</f>
        <v/>
      </c>
      <c r="Y27" s="95" t="str">
        <f>IF(MONTH($X$25)&lt;&gt;MONTH($X$25-(WEEKDAY($X$25,1)-(start_day-1))-IF((WEEKDAY($X$25,1)-(start_day-1))&lt;=0,7,0)+(ROW(Y27)-ROW($X$27))*7+(COLUMN(Y27)-COLUMN($X$27)+1)),"",$X$25-(WEEKDAY($X$25,1)-(start_day-1))-IF((WEEKDAY($X$25,1)-(start_day-1))&lt;=0,7,0)+(ROW(Y27)-ROW($X$27))*7+(COLUMN(Y27)-COLUMN($X$27)+1))</f>
        <v/>
      </c>
      <c r="Z27" s="95" t="str">
        <f>IF(MONTH($X$25)&lt;&gt;MONTH($X$25-(WEEKDAY($X$25,1)-(start_day-1))-IF((WEEKDAY($X$25,1)-(start_day-1))&lt;=0,7,0)+(ROW(Z27)-ROW($X$27))*7+(COLUMN(Z27)-COLUMN($X$27)+1)),"",$X$25-(WEEKDAY($X$25,1)-(start_day-1))-IF((WEEKDAY($X$25,1)-(start_day-1))&lt;=0,7,0)+(ROW(Z27)-ROW($X$27))*7+(COLUMN(Z27)-COLUMN($X$27)+1))</f>
        <v/>
      </c>
      <c r="AA27" s="95" t="str">
        <f>IF(MONTH($X$25)&lt;&gt;MONTH($X$25-(WEEKDAY($X$25,1)-(start_day-1))-IF((WEEKDAY($X$25,1)-(start_day-1))&lt;=0,7,0)+(ROW(AA27)-ROW($X$27))*7+(COLUMN(AA27)-COLUMN($X$27)+1)),"",$X$25-(WEEKDAY($X$25,1)-(start_day-1))-IF((WEEKDAY($X$25,1)-(start_day-1))&lt;=0,7,0)+(ROW(AA27)-ROW($X$27))*7+(COLUMN(AA27)-COLUMN($X$27)+1))</f>
        <v/>
      </c>
      <c r="AB27" s="95" t="str">
        <f>IF(MONTH($X$25)&lt;&gt;MONTH($X$25-(WEEKDAY($X$25,1)-(start_day-1))-IF((WEEKDAY($X$25,1)-(start_day-1))&lt;=0,7,0)+(ROW(AB27)-ROW($X$27))*7+(COLUMN(AB27)-COLUMN($X$27)+1)),"",$X$25-(WEEKDAY($X$25,1)-(start_day-1))-IF((WEEKDAY($X$25,1)-(start_day-1))&lt;=0,7,0)+(ROW(AB27)-ROW($X$27))*7+(COLUMN(AB27)-COLUMN($X$27)+1))</f>
        <v/>
      </c>
      <c r="AC27" s="95">
        <f>IF(MONTH($X$25)&lt;&gt;MONTH($X$25-(WEEKDAY($X$25,1)-(start_day-1))-IF((WEEKDAY($X$25,1)-(start_day-1))&lt;=0,7,0)+(ROW(AC27)-ROW($X$27))*7+(COLUMN(AC27)-COLUMN($X$27)+1)),"",$X$25-(WEEKDAY($X$25,1)-(start_day-1))-IF((WEEKDAY($X$25,1)-(start_day-1))&lt;=0,7,0)+(ROW(AC27)-ROW($X$27))*7+(COLUMN(AC27)-COLUMN($X$27)+1))</f>
        <v>45597</v>
      </c>
      <c r="AD27" s="95">
        <f>IF(MONTH($X$25)&lt;&gt;MONTH($X$25-(WEEKDAY($X$25,1)-(start_day-1))-IF((WEEKDAY($X$25,1)-(start_day-1))&lt;=0,7,0)+(ROW(AD27)-ROW($X$27))*7+(COLUMN(AD27)-COLUMN($X$27)+1)),"",$X$25-(WEEKDAY($X$25,1)-(start_day-1))-IF((WEEKDAY($X$25,1)-(start_day-1))&lt;=0,7,0)+(ROW(AD27)-ROW($X$27))*7+(COLUMN(AD27)-COLUMN($X$27)+1))</f>
        <v>45598</v>
      </c>
      <c r="AE27" s="51"/>
      <c r="AF27" s="51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</row>
    <row r="28" ht="15.0" customHeight="1">
      <c r="A28" s="5"/>
      <c r="B28" s="51"/>
      <c r="C28" s="96"/>
      <c r="D28" s="15"/>
      <c r="E28" s="15"/>
      <c r="F28" s="15"/>
      <c r="G28" s="15"/>
      <c r="H28" s="15"/>
      <c r="I28" s="15"/>
      <c r="J28" s="15"/>
      <c r="K28" s="16"/>
      <c r="L28" s="51"/>
      <c r="M28" s="51"/>
      <c r="N28" s="51"/>
      <c r="O28" s="95">
        <f>IF(MONTH($O$25)&lt;&gt;MONTH($O$25-(WEEKDAY($O$25,1)-(start_day-1))-IF((WEEKDAY($O$25,1)-(start_day-1))&lt;=0,7,0)+(ROW(O28)-ROW($O$27))*7+(COLUMN(O28)-COLUMN($O$27)+1)),"",$O$25-(WEEKDAY($O$25,1)-(start_day-1))-IF((WEEKDAY($O$25,1)-(start_day-1))&lt;=0,7,0)+(ROW(O28)-ROW($O$27))*7+(COLUMN(O28)-COLUMN($O$27)+1))</f>
        <v>45543</v>
      </c>
      <c r="P28" s="95">
        <f>IF(MONTH($O$25)&lt;&gt;MONTH($O$25-(WEEKDAY($O$25,1)-(start_day-1))-IF((WEEKDAY($O$25,1)-(start_day-1))&lt;=0,7,0)+(ROW(P28)-ROW($O$27))*7+(COLUMN(P28)-COLUMN($O$27)+1)),"",$O$25-(WEEKDAY($O$25,1)-(start_day-1))-IF((WEEKDAY($O$25,1)-(start_day-1))&lt;=0,7,0)+(ROW(P28)-ROW($O$27))*7+(COLUMN(P28)-COLUMN($O$27)+1))</f>
        <v>45544</v>
      </c>
      <c r="Q28" s="95">
        <f>IF(MONTH($O$25)&lt;&gt;MONTH($O$25-(WEEKDAY($O$25,1)-(start_day-1))-IF((WEEKDAY($O$25,1)-(start_day-1))&lt;=0,7,0)+(ROW(Q28)-ROW($O$27))*7+(COLUMN(Q28)-COLUMN($O$27)+1)),"",$O$25-(WEEKDAY($O$25,1)-(start_day-1))-IF((WEEKDAY($O$25,1)-(start_day-1))&lt;=0,7,0)+(ROW(Q28)-ROW($O$27))*7+(COLUMN(Q28)-COLUMN($O$27)+1))</f>
        <v>45545</v>
      </c>
      <c r="R28" s="95">
        <f>IF(MONTH($O$25)&lt;&gt;MONTH($O$25-(WEEKDAY($O$25,1)-(start_day-1))-IF((WEEKDAY($O$25,1)-(start_day-1))&lt;=0,7,0)+(ROW(R28)-ROW($O$27))*7+(COLUMN(R28)-COLUMN($O$27)+1)),"",$O$25-(WEEKDAY($O$25,1)-(start_day-1))-IF((WEEKDAY($O$25,1)-(start_day-1))&lt;=0,7,0)+(ROW(R28)-ROW($O$27))*7+(COLUMN(R28)-COLUMN($O$27)+1))</f>
        <v>45546</v>
      </c>
      <c r="S28" s="95">
        <f>IF(MONTH($O$25)&lt;&gt;MONTH($O$25-(WEEKDAY($O$25,1)-(start_day-1))-IF((WEEKDAY($O$25,1)-(start_day-1))&lt;=0,7,0)+(ROW(S28)-ROW($O$27))*7+(COLUMN(S28)-COLUMN($O$27)+1)),"",$O$25-(WEEKDAY($O$25,1)-(start_day-1))-IF((WEEKDAY($O$25,1)-(start_day-1))&lt;=0,7,0)+(ROW(S28)-ROW($O$27))*7+(COLUMN(S28)-COLUMN($O$27)+1))</f>
        <v>45547</v>
      </c>
      <c r="T28" s="95">
        <f>IF(MONTH($O$25)&lt;&gt;MONTH($O$25-(WEEKDAY($O$25,1)-(start_day-1))-IF((WEEKDAY($O$25,1)-(start_day-1))&lt;=0,7,0)+(ROW(T28)-ROW($O$27))*7+(COLUMN(T28)-COLUMN($O$27)+1)),"",$O$25-(WEEKDAY($O$25,1)-(start_day-1))-IF((WEEKDAY($O$25,1)-(start_day-1))&lt;=0,7,0)+(ROW(T28)-ROW($O$27))*7+(COLUMN(T28)-COLUMN($O$27)+1))</f>
        <v>45548</v>
      </c>
      <c r="U28" s="95">
        <f>IF(MONTH($O$25)&lt;&gt;MONTH($O$25-(WEEKDAY($O$25,1)-(start_day-1))-IF((WEEKDAY($O$25,1)-(start_day-1))&lt;=0,7,0)+(ROW(U28)-ROW($O$27))*7+(COLUMN(U28)-COLUMN($O$27)+1)),"",$O$25-(WEEKDAY($O$25,1)-(start_day-1))-IF((WEEKDAY($O$25,1)-(start_day-1))&lt;=0,7,0)+(ROW(U28)-ROW($O$27))*7+(COLUMN(U28)-COLUMN($O$27)+1))</f>
        <v>45549</v>
      </c>
      <c r="V28" s="89"/>
      <c r="W28" s="89"/>
      <c r="X28" s="95">
        <f>IF(MONTH($X$25)&lt;&gt;MONTH($X$25-(WEEKDAY($X$25,1)-(start_day-1))-IF((WEEKDAY($X$25,1)-(start_day-1))&lt;=0,7,0)+(ROW(X28)-ROW($X$27))*7+(COLUMN(X28)-COLUMN($X$27)+1)),"",$X$25-(WEEKDAY($X$25,1)-(start_day-1))-IF((WEEKDAY($X$25,1)-(start_day-1))&lt;=0,7,0)+(ROW(X28)-ROW($X$27))*7+(COLUMN(X28)-COLUMN($X$27)+1))</f>
        <v>45599</v>
      </c>
      <c r="Y28" s="95">
        <f>IF(MONTH($X$25)&lt;&gt;MONTH($X$25-(WEEKDAY($X$25,1)-(start_day-1))-IF((WEEKDAY($X$25,1)-(start_day-1))&lt;=0,7,0)+(ROW(Y28)-ROW($X$27))*7+(COLUMN(Y28)-COLUMN($X$27)+1)),"",$X$25-(WEEKDAY($X$25,1)-(start_day-1))-IF((WEEKDAY($X$25,1)-(start_day-1))&lt;=0,7,0)+(ROW(Y28)-ROW($X$27))*7+(COLUMN(Y28)-COLUMN($X$27)+1))</f>
        <v>45600</v>
      </c>
      <c r="Z28" s="95">
        <f>IF(MONTH($X$25)&lt;&gt;MONTH($X$25-(WEEKDAY($X$25,1)-(start_day-1))-IF((WEEKDAY($X$25,1)-(start_day-1))&lt;=0,7,0)+(ROW(Z28)-ROW($X$27))*7+(COLUMN(Z28)-COLUMN($X$27)+1)),"",$X$25-(WEEKDAY($X$25,1)-(start_day-1))-IF((WEEKDAY($X$25,1)-(start_day-1))&lt;=0,7,0)+(ROW(Z28)-ROW($X$27))*7+(COLUMN(Z28)-COLUMN($X$27)+1))</f>
        <v>45601</v>
      </c>
      <c r="AA28" s="95">
        <f>IF(MONTH($X$25)&lt;&gt;MONTH($X$25-(WEEKDAY($X$25,1)-(start_day-1))-IF((WEEKDAY($X$25,1)-(start_day-1))&lt;=0,7,0)+(ROW(AA28)-ROW($X$27))*7+(COLUMN(AA28)-COLUMN($X$27)+1)),"",$X$25-(WEEKDAY($X$25,1)-(start_day-1))-IF((WEEKDAY($X$25,1)-(start_day-1))&lt;=0,7,0)+(ROW(AA28)-ROW($X$27))*7+(COLUMN(AA28)-COLUMN($X$27)+1))</f>
        <v>45602</v>
      </c>
      <c r="AB28" s="95">
        <f>IF(MONTH($X$25)&lt;&gt;MONTH($X$25-(WEEKDAY($X$25,1)-(start_day-1))-IF((WEEKDAY($X$25,1)-(start_day-1))&lt;=0,7,0)+(ROW(AB28)-ROW($X$27))*7+(COLUMN(AB28)-COLUMN($X$27)+1)),"",$X$25-(WEEKDAY($X$25,1)-(start_day-1))-IF((WEEKDAY($X$25,1)-(start_day-1))&lt;=0,7,0)+(ROW(AB28)-ROW($X$27))*7+(COLUMN(AB28)-COLUMN($X$27)+1))</f>
        <v>45603</v>
      </c>
      <c r="AC28" s="95">
        <f>IF(MONTH($X$25)&lt;&gt;MONTH($X$25-(WEEKDAY($X$25,1)-(start_day-1))-IF((WEEKDAY($X$25,1)-(start_day-1))&lt;=0,7,0)+(ROW(AC28)-ROW($X$27))*7+(COLUMN(AC28)-COLUMN($X$27)+1)),"",$X$25-(WEEKDAY($X$25,1)-(start_day-1))-IF((WEEKDAY($X$25,1)-(start_day-1))&lt;=0,7,0)+(ROW(AC28)-ROW($X$27))*7+(COLUMN(AC28)-COLUMN($X$27)+1))</f>
        <v>45604</v>
      </c>
      <c r="AD28" s="95">
        <f>IF(MONTH($X$25)&lt;&gt;MONTH($X$25-(WEEKDAY($X$25,1)-(start_day-1))-IF((WEEKDAY($X$25,1)-(start_day-1))&lt;=0,7,0)+(ROW(AD28)-ROW($X$27))*7+(COLUMN(AD28)-COLUMN($X$27)+1)),"",$X$25-(WEEKDAY($X$25,1)-(start_day-1))-IF((WEEKDAY($X$25,1)-(start_day-1))&lt;=0,7,0)+(ROW(AD28)-ROW($X$27))*7+(COLUMN(AD28)-COLUMN($X$27)+1))</f>
        <v>45605</v>
      </c>
      <c r="AE28" s="51"/>
      <c r="AF28" s="51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</row>
    <row r="29" ht="15.0" customHeight="1">
      <c r="A29" s="5"/>
      <c r="B29" s="51"/>
      <c r="C29" s="28"/>
      <c r="D29" s="29"/>
      <c r="E29" s="29"/>
      <c r="F29" s="29"/>
      <c r="G29" s="29"/>
      <c r="H29" s="29"/>
      <c r="I29" s="29"/>
      <c r="J29" s="29"/>
      <c r="K29" s="30"/>
      <c r="L29" s="51"/>
      <c r="M29" s="51"/>
      <c r="N29" s="51"/>
      <c r="O29" s="95">
        <f>IF(MONTH($O$25)&lt;&gt;MONTH($O$25-(WEEKDAY($O$25,1)-(start_day-1))-IF((WEEKDAY($O$25,1)-(start_day-1))&lt;=0,7,0)+(ROW(O29)-ROW($O$27))*7+(COLUMN(O29)-COLUMN($O$27)+1)),"",$O$25-(WEEKDAY($O$25,1)-(start_day-1))-IF((WEEKDAY($O$25,1)-(start_day-1))&lt;=0,7,0)+(ROW(O29)-ROW($O$27))*7+(COLUMN(O29)-COLUMN($O$27)+1))</f>
        <v>45550</v>
      </c>
      <c r="P29" s="95">
        <f>IF(MONTH($O$25)&lt;&gt;MONTH($O$25-(WEEKDAY($O$25,1)-(start_day-1))-IF((WEEKDAY($O$25,1)-(start_day-1))&lt;=0,7,0)+(ROW(P29)-ROW($O$27))*7+(COLUMN(P29)-COLUMN($O$27)+1)),"",$O$25-(WEEKDAY($O$25,1)-(start_day-1))-IF((WEEKDAY($O$25,1)-(start_day-1))&lt;=0,7,0)+(ROW(P29)-ROW($O$27))*7+(COLUMN(P29)-COLUMN($O$27)+1))</f>
        <v>45551</v>
      </c>
      <c r="Q29" s="95">
        <f>IF(MONTH($O$25)&lt;&gt;MONTH($O$25-(WEEKDAY($O$25,1)-(start_day-1))-IF((WEEKDAY($O$25,1)-(start_day-1))&lt;=0,7,0)+(ROW(Q29)-ROW($O$27))*7+(COLUMN(Q29)-COLUMN($O$27)+1)),"",$O$25-(WEEKDAY($O$25,1)-(start_day-1))-IF((WEEKDAY($O$25,1)-(start_day-1))&lt;=0,7,0)+(ROW(Q29)-ROW($O$27))*7+(COLUMN(Q29)-COLUMN($O$27)+1))</f>
        <v>45552</v>
      </c>
      <c r="R29" s="95">
        <f>IF(MONTH($O$25)&lt;&gt;MONTH($O$25-(WEEKDAY($O$25,1)-(start_day-1))-IF((WEEKDAY($O$25,1)-(start_day-1))&lt;=0,7,0)+(ROW(R29)-ROW($O$27))*7+(COLUMN(R29)-COLUMN($O$27)+1)),"",$O$25-(WEEKDAY($O$25,1)-(start_day-1))-IF((WEEKDAY($O$25,1)-(start_day-1))&lt;=0,7,0)+(ROW(R29)-ROW($O$27))*7+(COLUMN(R29)-COLUMN($O$27)+1))</f>
        <v>45553</v>
      </c>
      <c r="S29" s="95">
        <f>IF(MONTH($O$25)&lt;&gt;MONTH($O$25-(WEEKDAY($O$25,1)-(start_day-1))-IF((WEEKDAY($O$25,1)-(start_day-1))&lt;=0,7,0)+(ROW(S29)-ROW($O$27))*7+(COLUMN(S29)-COLUMN($O$27)+1)),"",$O$25-(WEEKDAY($O$25,1)-(start_day-1))-IF((WEEKDAY($O$25,1)-(start_day-1))&lt;=0,7,0)+(ROW(S29)-ROW($O$27))*7+(COLUMN(S29)-COLUMN($O$27)+1))</f>
        <v>45554</v>
      </c>
      <c r="T29" s="95">
        <f>IF(MONTH($O$25)&lt;&gt;MONTH($O$25-(WEEKDAY($O$25,1)-(start_day-1))-IF((WEEKDAY($O$25,1)-(start_day-1))&lt;=0,7,0)+(ROW(T29)-ROW($O$27))*7+(COLUMN(T29)-COLUMN($O$27)+1)),"",$O$25-(WEEKDAY($O$25,1)-(start_day-1))-IF((WEEKDAY($O$25,1)-(start_day-1))&lt;=0,7,0)+(ROW(T29)-ROW($O$27))*7+(COLUMN(T29)-COLUMN($O$27)+1))</f>
        <v>45555</v>
      </c>
      <c r="U29" s="95">
        <f>IF(MONTH($O$25)&lt;&gt;MONTH($O$25-(WEEKDAY($O$25,1)-(start_day-1))-IF((WEEKDAY($O$25,1)-(start_day-1))&lt;=0,7,0)+(ROW(U29)-ROW($O$27))*7+(COLUMN(U29)-COLUMN($O$27)+1)),"",$O$25-(WEEKDAY($O$25,1)-(start_day-1))-IF((WEEKDAY($O$25,1)-(start_day-1))&lt;=0,7,0)+(ROW(U29)-ROW($O$27))*7+(COLUMN(U29)-COLUMN($O$27)+1))</f>
        <v>45556</v>
      </c>
      <c r="V29" s="89"/>
      <c r="W29" s="89"/>
      <c r="X29" s="95">
        <f>IF(MONTH($X$25)&lt;&gt;MONTH($X$25-(WEEKDAY($X$25,1)-(start_day-1))-IF((WEEKDAY($X$25,1)-(start_day-1))&lt;=0,7,0)+(ROW(X29)-ROW($X$27))*7+(COLUMN(X29)-COLUMN($X$27)+1)),"",$X$25-(WEEKDAY($X$25,1)-(start_day-1))-IF((WEEKDAY($X$25,1)-(start_day-1))&lt;=0,7,0)+(ROW(X29)-ROW($X$27))*7+(COLUMN(X29)-COLUMN($X$27)+1))</f>
        <v>45606</v>
      </c>
      <c r="Y29" s="95">
        <f>IF(MONTH($X$25)&lt;&gt;MONTH($X$25-(WEEKDAY($X$25,1)-(start_day-1))-IF((WEEKDAY($X$25,1)-(start_day-1))&lt;=0,7,0)+(ROW(Y29)-ROW($X$27))*7+(COLUMN(Y29)-COLUMN($X$27)+1)),"",$X$25-(WEEKDAY($X$25,1)-(start_day-1))-IF((WEEKDAY($X$25,1)-(start_day-1))&lt;=0,7,0)+(ROW(Y29)-ROW($X$27))*7+(COLUMN(Y29)-COLUMN($X$27)+1))</f>
        <v>45607</v>
      </c>
      <c r="Z29" s="95">
        <f>IF(MONTH($X$25)&lt;&gt;MONTH($X$25-(WEEKDAY($X$25,1)-(start_day-1))-IF((WEEKDAY($X$25,1)-(start_day-1))&lt;=0,7,0)+(ROW(Z29)-ROW($X$27))*7+(COLUMN(Z29)-COLUMN($X$27)+1)),"",$X$25-(WEEKDAY($X$25,1)-(start_day-1))-IF((WEEKDAY($X$25,1)-(start_day-1))&lt;=0,7,0)+(ROW(Z29)-ROW($X$27))*7+(COLUMN(Z29)-COLUMN($X$27)+1))</f>
        <v>45608</v>
      </c>
      <c r="AA29" s="95">
        <f>IF(MONTH($X$25)&lt;&gt;MONTH($X$25-(WEEKDAY($X$25,1)-(start_day-1))-IF((WEEKDAY($X$25,1)-(start_day-1))&lt;=0,7,0)+(ROW(AA29)-ROW($X$27))*7+(COLUMN(AA29)-COLUMN($X$27)+1)),"",$X$25-(WEEKDAY($X$25,1)-(start_day-1))-IF((WEEKDAY($X$25,1)-(start_day-1))&lt;=0,7,0)+(ROW(AA29)-ROW($X$27))*7+(COLUMN(AA29)-COLUMN($X$27)+1))</f>
        <v>45609</v>
      </c>
      <c r="AB29" s="95">
        <f>IF(MONTH($X$25)&lt;&gt;MONTH($X$25-(WEEKDAY($X$25,1)-(start_day-1))-IF((WEEKDAY($X$25,1)-(start_day-1))&lt;=0,7,0)+(ROW(AB29)-ROW($X$27))*7+(COLUMN(AB29)-COLUMN($X$27)+1)),"",$X$25-(WEEKDAY($X$25,1)-(start_day-1))-IF((WEEKDAY($X$25,1)-(start_day-1))&lt;=0,7,0)+(ROW(AB29)-ROW($X$27))*7+(COLUMN(AB29)-COLUMN($X$27)+1))</f>
        <v>45610</v>
      </c>
      <c r="AC29" s="95">
        <f>IF(MONTH($X$25)&lt;&gt;MONTH($X$25-(WEEKDAY($X$25,1)-(start_day-1))-IF((WEEKDAY($X$25,1)-(start_day-1))&lt;=0,7,0)+(ROW(AC29)-ROW($X$27))*7+(COLUMN(AC29)-COLUMN($X$27)+1)),"",$X$25-(WEEKDAY($X$25,1)-(start_day-1))-IF((WEEKDAY($X$25,1)-(start_day-1))&lt;=0,7,0)+(ROW(AC29)-ROW($X$27))*7+(COLUMN(AC29)-COLUMN($X$27)+1))</f>
        <v>45611</v>
      </c>
      <c r="AD29" s="95">
        <f>IF(MONTH($X$25)&lt;&gt;MONTH($X$25-(WEEKDAY($X$25,1)-(start_day-1))-IF((WEEKDAY($X$25,1)-(start_day-1))&lt;=0,7,0)+(ROW(AD29)-ROW($X$27))*7+(COLUMN(AD29)-COLUMN($X$27)+1)),"",$X$25-(WEEKDAY($X$25,1)-(start_day-1))-IF((WEEKDAY($X$25,1)-(start_day-1))&lt;=0,7,0)+(ROW(AD29)-ROW($X$27))*7+(COLUMN(AD29)-COLUMN($X$27)+1))</f>
        <v>45612</v>
      </c>
      <c r="AE29" s="51"/>
      <c r="AF29" s="51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</row>
    <row r="30" ht="15.0" customHeight="1">
      <c r="A30" s="5"/>
      <c r="B30" s="51"/>
      <c r="C30" s="97"/>
      <c r="D30" s="98"/>
      <c r="E30" s="98"/>
      <c r="F30" s="98"/>
      <c r="G30" s="98"/>
      <c r="H30" s="98"/>
      <c r="I30" s="98"/>
      <c r="J30" s="98"/>
      <c r="K30" s="99"/>
      <c r="L30" s="51"/>
      <c r="M30" s="51"/>
      <c r="N30" s="51"/>
      <c r="O30" s="95">
        <f>IF(MONTH($O$25)&lt;&gt;MONTH($O$25-(WEEKDAY($O$25,1)-(start_day-1))-IF((WEEKDAY($O$25,1)-(start_day-1))&lt;=0,7,0)+(ROW(O30)-ROW($O$27))*7+(COLUMN(O30)-COLUMN($O$27)+1)),"",$O$25-(WEEKDAY($O$25,1)-(start_day-1))-IF((WEEKDAY($O$25,1)-(start_day-1))&lt;=0,7,0)+(ROW(O30)-ROW($O$27))*7+(COLUMN(O30)-COLUMN($O$27)+1))</f>
        <v>45557</v>
      </c>
      <c r="P30" s="95">
        <f>IF(MONTH($O$25)&lt;&gt;MONTH($O$25-(WEEKDAY($O$25,1)-(start_day-1))-IF((WEEKDAY($O$25,1)-(start_day-1))&lt;=0,7,0)+(ROW(P30)-ROW($O$27))*7+(COLUMN(P30)-COLUMN($O$27)+1)),"",$O$25-(WEEKDAY($O$25,1)-(start_day-1))-IF((WEEKDAY($O$25,1)-(start_day-1))&lt;=0,7,0)+(ROW(P30)-ROW($O$27))*7+(COLUMN(P30)-COLUMN($O$27)+1))</f>
        <v>45558</v>
      </c>
      <c r="Q30" s="95">
        <f>IF(MONTH($O$25)&lt;&gt;MONTH($O$25-(WEEKDAY($O$25,1)-(start_day-1))-IF((WEEKDAY($O$25,1)-(start_day-1))&lt;=0,7,0)+(ROW(Q30)-ROW($O$27))*7+(COLUMN(Q30)-COLUMN($O$27)+1)),"",$O$25-(WEEKDAY($O$25,1)-(start_day-1))-IF((WEEKDAY($O$25,1)-(start_day-1))&lt;=0,7,0)+(ROW(Q30)-ROW($O$27))*7+(COLUMN(Q30)-COLUMN($O$27)+1))</f>
        <v>45559</v>
      </c>
      <c r="R30" s="95">
        <f>IF(MONTH($O$25)&lt;&gt;MONTH($O$25-(WEEKDAY($O$25,1)-(start_day-1))-IF((WEEKDAY($O$25,1)-(start_day-1))&lt;=0,7,0)+(ROW(R30)-ROW($O$27))*7+(COLUMN(R30)-COLUMN($O$27)+1)),"",$O$25-(WEEKDAY($O$25,1)-(start_day-1))-IF((WEEKDAY($O$25,1)-(start_day-1))&lt;=0,7,0)+(ROW(R30)-ROW($O$27))*7+(COLUMN(R30)-COLUMN($O$27)+1))</f>
        <v>45560</v>
      </c>
      <c r="S30" s="95">
        <f>IF(MONTH($O$25)&lt;&gt;MONTH($O$25-(WEEKDAY($O$25,1)-(start_day-1))-IF((WEEKDAY($O$25,1)-(start_day-1))&lt;=0,7,0)+(ROW(S30)-ROW($O$27))*7+(COLUMN(S30)-COLUMN($O$27)+1)),"",$O$25-(WEEKDAY($O$25,1)-(start_day-1))-IF((WEEKDAY($O$25,1)-(start_day-1))&lt;=0,7,0)+(ROW(S30)-ROW($O$27))*7+(COLUMN(S30)-COLUMN($O$27)+1))</f>
        <v>45561</v>
      </c>
      <c r="T30" s="95">
        <f>IF(MONTH($O$25)&lt;&gt;MONTH($O$25-(WEEKDAY($O$25,1)-(start_day-1))-IF((WEEKDAY($O$25,1)-(start_day-1))&lt;=0,7,0)+(ROW(T30)-ROW($O$27))*7+(COLUMN(T30)-COLUMN($O$27)+1)),"",$O$25-(WEEKDAY($O$25,1)-(start_day-1))-IF((WEEKDAY($O$25,1)-(start_day-1))&lt;=0,7,0)+(ROW(T30)-ROW($O$27))*7+(COLUMN(T30)-COLUMN($O$27)+1))</f>
        <v>45562</v>
      </c>
      <c r="U30" s="95">
        <f>IF(MONTH($O$25)&lt;&gt;MONTH($O$25-(WEEKDAY($O$25,1)-(start_day-1))-IF((WEEKDAY($O$25,1)-(start_day-1))&lt;=0,7,0)+(ROW(U30)-ROW($O$27))*7+(COLUMN(U30)-COLUMN($O$27)+1)),"",$O$25-(WEEKDAY($O$25,1)-(start_day-1))-IF((WEEKDAY($O$25,1)-(start_day-1))&lt;=0,7,0)+(ROW(U30)-ROW($O$27))*7+(COLUMN(U30)-COLUMN($O$27)+1))</f>
        <v>45563</v>
      </c>
      <c r="V30" s="89"/>
      <c r="W30" s="89"/>
      <c r="X30" s="95">
        <f>IF(MONTH($X$25)&lt;&gt;MONTH($X$25-(WEEKDAY($X$25,1)-(start_day-1))-IF((WEEKDAY($X$25,1)-(start_day-1))&lt;=0,7,0)+(ROW(X30)-ROW($X$27))*7+(COLUMN(X30)-COLUMN($X$27)+1)),"",$X$25-(WEEKDAY($X$25,1)-(start_day-1))-IF((WEEKDAY($X$25,1)-(start_day-1))&lt;=0,7,0)+(ROW(X30)-ROW($X$27))*7+(COLUMN(X30)-COLUMN($X$27)+1))</f>
        <v>45613</v>
      </c>
      <c r="Y30" s="95">
        <f>IF(MONTH($X$25)&lt;&gt;MONTH($X$25-(WEEKDAY($X$25,1)-(start_day-1))-IF((WEEKDAY($X$25,1)-(start_day-1))&lt;=0,7,0)+(ROW(Y30)-ROW($X$27))*7+(COLUMN(Y30)-COLUMN($X$27)+1)),"",$X$25-(WEEKDAY($X$25,1)-(start_day-1))-IF((WEEKDAY($X$25,1)-(start_day-1))&lt;=0,7,0)+(ROW(Y30)-ROW($X$27))*7+(COLUMN(Y30)-COLUMN($X$27)+1))</f>
        <v>45614</v>
      </c>
      <c r="Z30" s="95">
        <f>IF(MONTH($X$25)&lt;&gt;MONTH($X$25-(WEEKDAY($X$25,1)-(start_day-1))-IF((WEEKDAY($X$25,1)-(start_day-1))&lt;=0,7,0)+(ROW(Z30)-ROW($X$27))*7+(COLUMN(Z30)-COLUMN($X$27)+1)),"",$X$25-(WEEKDAY($X$25,1)-(start_day-1))-IF((WEEKDAY($X$25,1)-(start_day-1))&lt;=0,7,0)+(ROW(Z30)-ROW($X$27))*7+(COLUMN(Z30)-COLUMN($X$27)+1))</f>
        <v>45615</v>
      </c>
      <c r="AA30" s="95">
        <f>IF(MONTH($X$25)&lt;&gt;MONTH($X$25-(WEEKDAY($X$25,1)-(start_day-1))-IF((WEEKDAY($X$25,1)-(start_day-1))&lt;=0,7,0)+(ROW(AA30)-ROW($X$27))*7+(COLUMN(AA30)-COLUMN($X$27)+1)),"",$X$25-(WEEKDAY($X$25,1)-(start_day-1))-IF((WEEKDAY($X$25,1)-(start_day-1))&lt;=0,7,0)+(ROW(AA30)-ROW($X$27))*7+(COLUMN(AA30)-COLUMN($X$27)+1))</f>
        <v>45616</v>
      </c>
      <c r="AB30" s="95">
        <f>IF(MONTH($X$25)&lt;&gt;MONTH($X$25-(WEEKDAY($X$25,1)-(start_day-1))-IF((WEEKDAY($X$25,1)-(start_day-1))&lt;=0,7,0)+(ROW(AB30)-ROW($X$27))*7+(COLUMN(AB30)-COLUMN($X$27)+1)),"",$X$25-(WEEKDAY($X$25,1)-(start_day-1))-IF((WEEKDAY($X$25,1)-(start_day-1))&lt;=0,7,0)+(ROW(AB30)-ROW($X$27))*7+(COLUMN(AB30)-COLUMN($X$27)+1))</f>
        <v>45617</v>
      </c>
      <c r="AC30" s="95">
        <f>IF(MONTH($X$25)&lt;&gt;MONTH($X$25-(WEEKDAY($X$25,1)-(start_day-1))-IF((WEEKDAY($X$25,1)-(start_day-1))&lt;=0,7,0)+(ROW(AC30)-ROW($X$27))*7+(COLUMN(AC30)-COLUMN($X$27)+1)),"",$X$25-(WEEKDAY($X$25,1)-(start_day-1))-IF((WEEKDAY($X$25,1)-(start_day-1))&lt;=0,7,0)+(ROW(AC30)-ROW($X$27))*7+(COLUMN(AC30)-COLUMN($X$27)+1))</f>
        <v>45618</v>
      </c>
      <c r="AD30" s="95">
        <f>IF(MONTH($X$25)&lt;&gt;MONTH($X$25-(WEEKDAY($X$25,1)-(start_day-1))-IF((WEEKDAY($X$25,1)-(start_day-1))&lt;=0,7,0)+(ROW(AD30)-ROW($X$27))*7+(COLUMN(AD30)-COLUMN($X$27)+1)),"",$X$25-(WEEKDAY($X$25,1)-(start_day-1))-IF((WEEKDAY($X$25,1)-(start_day-1))&lt;=0,7,0)+(ROW(AD30)-ROW($X$27))*7+(COLUMN(AD30)-COLUMN($X$27)+1))</f>
        <v>45619</v>
      </c>
      <c r="AE30" s="51"/>
      <c r="AF30" s="51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</row>
    <row r="31" ht="15.0" customHeight="1">
      <c r="A31" s="5"/>
      <c r="B31" s="51"/>
      <c r="C31" s="28"/>
      <c r="D31" s="29"/>
      <c r="E31" s="29"/>
      <c r="F31" s="29"/>
      <c r="G31" s="29"/>
      <c r="H31" s="29"/>
      <c r="I31" s="29"/>
      <c r="J31" s="29"/>
      <c r="K31" s="30"/>
      <c r="L31" s="51"/>
      <c r="M31" s="51"/>
      <c r="N31" s="51"/>
      <c r="O31" s="95">
        <f>IF(MONTH($O$25)&lt;&gt;MONTH($O$25-(WEEKDAY($O$25,1)-(start_day-1))-IF((WEEKDAY($O$25,1)-(start_day-1))&lt;=0,7,0)+(ROW(O31)-ROW($O$27))*7+(COLUMN(O31)-COLUMN($O$27)+1)),"",$O$25-(WEEKDAY($O$25,1)-(start_day-1))-IF((WEEKDAY($O$25,1)-(start_day-1))&lt;=0,7,0)+(ROW(O31)-ROW($O$27))*7+(COLUMN(O31)-COLUMN($O$27)+1))</f>
        <v>45564</v>
      </c>
      <c r="P31" s="95">
        <f>IF(MONTH($O$25)&lt;&gt;MONTH($O$25-(WEEKDAY($O$25,1)-(start_day-1))-IF((WEEKDAY($O$25,1)-(start_day-1))&lt;=0,7,0)+(ROW(P31)-ROW($O$27))*7+(COLUMN(P31)-COLUMN($O$27)+1)),"",$O$25-(WEEKDAY($O$25,1)-(start_day-1))-IF((WEEKDAY($O$25,1)-(start_day-1))&lt;=0,7,0)+(ROW(P31)-ROW($O$27))*7+(COLUMN(P31)-COLUMN($O$27)+1))</f>
        <v>45565</v>
      </c>
      <c r="Q31" s="95" t="str">
        <f>IF(MONTH($O$25)&lt;&gt;MONTH($O$25-(WEEKDAY($O$25,1)-(start_day-1))-IF((WEEKDAY($O$25,1)-(start_day-1))&lt;=0,7,0)+(ROW(Q31)-ROW($O$27))*7+(COLUMN(Q31)-COLUMN($O$27)+1)),"",$O$25-(WEEKDAY($O$25,1)-(start_day-1))-IF((WEEKDAY($O$25,1)-(start_day-1))&lt;=0,7,0)+(ROW(Q31)-ROW($O$27))*7+(COLUMN(Q31)-COLUMN($O$27)+1))</f>
        <v/>
      </c>
      <c r="R31" s="95" t="str">
        <f>IF(MONTH($O$25)&lt;&gt;MONTH($O$25-(WEEKDAY($O$25,1)-(start_day-1))-IF((WEEKDAY($O$25,1)-(start_day-1))&lt;=0,7,0)+(ROW(R31)-ROW($O$27))*7+(COLUMN(R31)-COLUMN($O$27)+1)),"",$O$25-(WEEKDAY($O$25,1)-(start_day-1))-IF((WEEKDAY($O$25,1)-(start_day-1))&lt;=0,7,0)+(ROW(R31)-ROW($O$27))*7+(COLUMN(R31)-COLUMN($O$27)+1))</f>
        <v/>
      </c>
      <c r="S31" s="95" t="str">
        <f>IF(MONTH($O$25)&lt;&gt;MONTH($O$25-(WEEKDAY($O$25,1)-(start_day-1))-IF((WEEKDAY($O$25,1)-(start_day-1))&lt;=0,7,0)+(ROW(S31)-ROW($O$27))*7+(COLUMN(S31)-COLUMN($O$27)+1)),"",$O$25-(WEEKDAY($O$25,1)-(start_day-1))-IF((WEEKDAY($O$25,1)-(start_day-1))&lt;=0,7,0)+(ROW(S31)-ROW($O$27))*7+(COLUMN(S31)-COLUMN($O$27)+1))</f>
        <v/>
      </c>
      <c r="T31" s="95" t="str">
        <f>IF(MONTH($O$25)&lt;&gt;MONTH($O$25-(WEEKDAY($O$25,1)-(start_day-1))-IF((WEEKDAY($O$25,1)-(start_day-1))&lt;=0,7,0)+(ROW(T31)-ROW($O$27))*7+(COLUMN(T31)-COLUMN($O$27)+1)),"",$O$25-(WEEKDAY($O$25,1)-(start_day-1))-IF((WEEKDAY($O$25,1)-(start_day-1))&lt;=0,7,0)+(ROW(T31)-ROW($O$27))*7+(COLUMN(T31)-COLUMN($O$27)+1))</f>
        <v/>
      </c>
      <c r="U31" s="95" t="str">
        <f>IF(MONTH($O$25)&lt;&gt;MONTH($O$25-(WEEKDAY($O$25,1)-(start_day-1))-IF((WEEKDAY($O$25,1)-(start_day-1))&lt;=0,7,0)+(ROW(U31)-ROW($O$27))*7+(COLUMN(U31)-COLUMN($O$27)+1)),"",$O$25-(WEEKDAY($O$25,1)-(start_day-1))-IF((WEEKDAY($O$25,1)-(start_day-1))&lt;=0,7,0)+(ROW(U31)-ROW($O$27))*7+(COLUMN(U31)-COLUMN($O$27)+1))</f>
        <v/>
      </c>
      <c r="V31" s="89"/>
      <c r="W31" s="89"/>
      <c r="X31" s="95">
        <f>IF(MONTH($X$25)&lt;&gt;MONTH($X$25-(WEEKDAY($X$25,1)-(start_day-1))-IF((WEEKDAY($X$25,1)-(start_day-1))&lt;=0,7,0)+(ROW(X31)-ROW($X$27))*7+(COLUMN(X31)-COLUMN($X$27)+1)),"",$X$25-(WEEKDAY($X$25,1)-(start_day-1))-IF((WEEKDAY($X$25,1)-(start_day-1))&lt;=0,7,0)+(ROW(X31)-ROW($X$27))*7+(COLUMN(X31)-COLUMN($X$27)+1))</f>
        <v>45620</v>
      </c>
      <c r="Y31" s="95">
        <f>IF(MONTH($X$25)&lt;&gt;MONTH($X$25-(WEEKDAY($X$25,1)-(start_day-1))-IF((WEEKDAY($X$25,1)-(start_day-1))&lt;=0,7,0)+(ROW(Y31)-ROW($X$27))*7+(COLUMN(Y31)-COLUMN($X$27)+1)),"",$X$25-(WEEKDAY($X$25,1)-(start_day-1))-IF((WEEKDAY($X$25,1)-(start_day-1))&lt;=0,7,0)+(ROW(Y31)-ROW($X$27))*7+(COLUMN(Y31)-COLUMN($X$27)+1))</f>
        <v>45621</v>
      </c>
      <c r="Z31" s="95">
        <f>IF(MONTH($X$25)&lt;&gt;MONTH($X$25-(WEEKDAY($X$25,1)-(start_day-1))-IF((WEEKDAY($X$25,1)-(start_day-1))&lt;=0,7,0)+(ROW(Z31)-ROW($X$27))*7+(COLUMN(Z31)-COLUMN($X$27)+1)),"",$X$25-(WEEKDAY($X$25,1)-(start_day-1))-IF((WEEKDAY($X$25,1)-(start_day-1))&lt;=0,7,0)+(ROW(Z31)-ROW($X$27))*7+(COLUMN(Z31)-COLUMN($X$27)+1))</f>
        <v>45622</v>
      </c>
      <c r="AA31" s="95">
        <f>IF(MONTH($X$25)&lt;&gt;MONTH($X$25-(WEEKDAY($X$25,1)-(start_day-1))-IF((WEEKDAY($X$25,1)-(start_day-1))&lt;=0,7,0)+(ROW(AA31)-ROW($X$27))*7+(COLUMN(AA31)-COLUMN($X$27)+1)),"",$X$25-(WEEKDAY($X$25,1)-(start_day-1))-IF((WEEKDAY($X$25,1)-(start_day-1))&lt;=0,7,0)+(ROW(AA31)-ROW($X$27))*7+(COLUMN(AA31)-COLUMN($X$27)+1))</f>
        <v>45623</v>
      </c>
      <c r="AB31" s="95">
        <f>IF(MONTH($X$25)&lt;&gt;MONTH($X$25-(WEEKDAY($X$25,1)-(start_day-1))-IF((WEEKDAY($X$25,1)-(start_day-1))&lt;=0,7,0)+(ROW(AB31)-ROW($X$27))*7+(COLUMN(AB31)-COLUMN($X$27)+1)),"",$X$25-(WEEKDAY($X$25,1)-(start_day-1))-IF((WEEKDAY($X$25,1)-(start_day-1))&lt;=0,7,0)+(ROW(AB31)-ROW($X$27))*7+(COLUMN(AB31)-COLUMN($X$27)+1))</f>
        <v>45624</v>
      </c>
      <c r="AC31" s="95">
        <f>IF(MONTH($X$25)&lt;&gt;MONTH($X$25-(WEEKDAY($X$25,1)-(start_day-1))-IF((WEEKDAY($X$25,1)-(start_day-1))&lt;=0,7,0)+(ROW(AC31)-ROW($X$27))*7+(COLUMN(AC31)-COLUMN($X$27)+1)),"",$X$25-(WEEKDAY($X$25,1)-(start_day-1))-IF((WEEKDAY($X$25,1)-(start_day-1))&lt;=0,7,0)+(ROW(AC31)-ROW($X$27))*7+(COLUMN(AC31)-COLUMN($X$27)+1))</f>
        <v>45625</v>
      </c>
      <c r="AD31" s="95">
        <f>IF(MONTH($X$25)&lt;&gt;MONTH($X$25-(WEEKDAY($X$25,1)-(start_day-1))-IF((WEEKDAY($X$25,1)-(start_day-1))&lt;=0,7,0)+(ROW(AD31)-ROW($X$27))*7+(COLUMN(AD31)-COLUMN($X$27)+1)),"",$X$25-(WEEKDAY($X$25,1)-(start_day-1))-IF((WEEKDAY($X$25,1)-(start_day-1))&lt;=0,7,0)+(ROW(AD31)-ROW($X$27))*7+(COLUMN(AD31)-COLUMN($X$27)+1))</f>
        <v>45626</v>
      </c>
      <c r="AE31" s="51"/>
      <c r="AF31" s="51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</row>
    <row r="32" ht="12.75" customHeight="1">
      <c r="A32" s="5"/>
      <c r="B32" s="51"/>
      <c r="C32" s="100"/>
      <c r="D32" s="100"/>
      <c r="E32" s="100"/>
      <c r="F32" s="100"/>
      <c r="G32" s="100"/>
      <c r="H32" s="100"/>
      <c r="I32" s="100"/>
      <c r="J32" s="100"/>
      <c r="K32" s="100"/>
      <c r="L32" s="51"/>
      <c r="M32" s="51"/>
      <c r="N32" s="51"/>
      <c r="O32" s="95" t="str">
        <f>IF(MONTH($O$25)&lt;&gt;MONTH($O$25-(WEEKDAY($O$25,1)-(start_day-1))-IF((WEEKDAY($O$25,1)-(start_day-1))&lt;=0,7,0)+(ROW(O32)-ROW($O$27))*7+(COLUMN(O32)-COLUMN($O$27)+1)),"",$O$25-(WEEKDAY($O$25,1)-(start_day-1))-IF((WEEKDAY($O$25,1)-(start_day-1))&lt;=0,7,0)+(ROW(O32)-ROW($O$27))*7+(COLUMN(O32)-COLUMN($O$27)+1))</f>
        <v/>
      </c>
      <c r="P32" s="95" t="str">
        <f>IF(MONTH($O$25)&lt;&gt;MONTH($O$25-(WEEKDAY($O$25,1)-(start_day-1))-IF((WEEKDAY($O$25,1)-(start_day-1))&lt;=0,7,0)+(ROW(P32)-ROW($O$27))*7+(COLUMN(P32)-COLUMN($O$27)+1)),"",$O$25-(WEEKDAY($O$25,1)-(start_day-1))-IF((WEEKDAY($O$25,1)-(start_day-1))&lt;=0,7,0)+(ROW(P32)-ROW($O$27))*7+(COLUMN(P32)-COLUMN($O$27)+1))</f>
        <v/>
      </c>
      <c r="Q32" s="95" t="str">
        <f>IF(MONTH($O$25)&lt;&gt;MONTH($O$25-(WEEKDAY($O$25,1)-(start_day-1))-IF((WEEKDAY($O$25,1)-(start_day-1))&lt;=0,7,0)+(ROW(Q32)-ROW($O$27))*7+(COLUMN(Q32)-COLUMN($O$27)+1)),"",$O$25-(WEEKDAY($O$25,1)-(start_day-1))-IF((WEEKDAY($O$25,1)-(start_day-1))&lt;=0,7,0)+(ROW(Q32)-ROW($O$27))*7+(COLUMN(Q32)-COLUMN($O$27)+1))</f>
        <v/>
      </c>
      <c r="R32" s="95" t="str">
        <f>IF(MONTH($O$25)&lt;&gt;MONTH($O$25-(WEEKDAY($O$25,1)-(start_day-1))-IF((WEEKDAY($O$25,1)-(start_day-1))&lt;=0,7,0)+(ROW(R32)-ROW($O$27))*7+(COLUMN(R32)-COLUMN($O$27)+1)),"",$O$25-(WEEKDAY($O$25,1)-(start_day-1))-IF((WEEKDAY($O$25,1)-(start_day-1))&lt;=0,7,0)+(ROW(R32)-ROW($O$27))*7+(COLUMN(R32)-COLUMN($O$27)+1))</f>
        <v/>
      </c>
      <c r="S32" s="95" t="str">
        <f>IF(MONTH($O$25)&lt;&gt;MONTH($O$25-(WEEKDAY($O$25,1)-(start_day-1))-IF((WEEKDAY($O$25,1)-(start_day-1))&lt;=0,7,0)+(ROW(S32)-ROW($O$27))*7+(COLUMN(S32)-COLUMN($O$27)+1)),"",$O$25-(WEEKDAY($O$25,1)-(start_day-1))-IF((WEEKDAY($O$25,1)-(start_day-1))&lt;=0,7,0)+(ROW(S32)-ROW($O$27))*7+(COLUMN(S32)-COLUMN($O$27)+1))</f>
        <v/>
      </c>
      <c r="T32" s="95" t="str">
        <f>IF(MONTH($O$25)&lt;&gt;MONTH($O$25-(WEEKDAY($O$25,1)-(start_day-1))-IF((WEEKDAY($O$25,1)-(start_day-1))&lt;=0,7,0)+(ROW(T32)-ROW($O$27))*7+(COLUMN(T32)-COLUMN($O$27)+1)),"",$O$25-(WEEKDAY($O$25,1)-(start_day-1))-IF((WEEKDAY($O$25,1)-(start_day-1))&lt;=0,7,0)+(ROW(T32)-ROW($O$27))*7+(COLUMN(T32)-COLUMN($O$27)+1))</f>
        <v/>
      </c>
      <c r="U32" s="95" t="str">
        <f>IF(MONTH($O$25)&lt;&gt;MONTH($O$25-(WEEKDAY($O$25,1)-(start_day-1))-IF((WEEKDAY($O$25,1)-(start_day-1))&lt;=0,7,0)+(ROW(U32)-ROW($O$27))*7+(COLUMN(U32)-COLUMN($O$27)+1)),"",$O$25-(WEEKDAY($O$25,1)-(start_day-1))-IF((WEEKDAY($O$25,1)-(start_day-1))&lt;=0,7,0)+(ROW(U32)-ROW($O$27))*7+(COLUMN(U32)-COLUMN($O$27)+1))</f>
        <v/>
      </c>
      <c r="V32" s="89"/>
      <c r="W32" s="89"/>
      <c r="X32" s="95" t="str">
        <f>IF(MONTH($X$25)&lt;&gt;MONTH($X$25-(WEEKDAY($X$25,1)-(start_day-1))-IF((WEEKDAY($X$25,1)-(start_day-1))&lt;=0,7,0)+(ROW(X32)-ROW($X$27))*7+(COLUMN(X32)-COLUMN($X$27)+1)),"",$X$25-(WEEKDAY($X$25,1)-(start_day-1))-IF((WEEKDAY($X$25,1)-(start_day-1))&lt;=0,7,0)+(ROW(X32)-ROW($X$27))*7+(COLUMN(X32)-COLUMN($X$27)+1))</f>
        <v/>
      </c>
      <c r="Y32" s="95" t="str">
        <f>IF(MONTH($X$25)&lt;&gt;MONTH($X$25-(WEEKDAY($X$25,1)-(start_day-1))-IF((WEEKDAY($X$25,1)-(start_day-1))&lt;=0,7,0)+(ROW(Y32)-ROW($X$27))*7+(COLUMN(Y32)-COLUMN($X$27)+1)),"",$X$25-(WEEKDAY($X$25,1)-(start_day-1))-IF((WEEKDAY($X$25,1)-(start_day-1))&lt;=0,7,0)+(ROW(Y32)-ROW($X$27))*7+(COLUMN(Y32)-COLUMN($X$27)+1))</f>
        <v/>
      </c>
      <c r="Z32" s="95" t="str">
        <f>IF(MONTH($X$25)&lt;&gt;MONTH($X$25-(WEEKDAY($X$25,1)-(start_day-1))-IF((WEEKDAY($X$25,1)-(start_day-1))&lt;=0,7,0)+(ROW(Z32)-ROW($X$27))*7+(COLUMN(Z32)-COLUMN($X$27)+1)),"",$X$25-(WEEKDAY($X$25,1)-(start_day-1))-IF((WEEKDAY($X$25,1)-(start_day-1))&lt;=0,7,0)+(ROW(Z32)-ROW($X$27))*7+(COLUMN(Z32)-COLUMN($X$27)+1))</f>
        <v/>
      </c>
      <c r="AA32" s="95" t="str">
        <f>IF(MONTH($X$25)&lt;&gt;MONTH($X$25-(WEEKDAY($X$25,1)-(start_day-1))-IF((WEEKDAY($X$25,1)-(start_day-1))&lt;=0,7,0)+(ROW(AA32)-ROW($X$27))*7+(COLUMN(AA32)-COLUMN($X$27)+1)),"",$X$25-(WEEKDAY($X$25,1)-(start_day-1))-IF((WEEKDAY($X$25,1)-(start_day-1))&lt;=0,7,0)+(ROW(AA32)-ROW($X$27))*7+(COLUMN(AA32)-COLUMN($X$27)+1))</f>
        <v/>
      </c>
      <c r="AB32" s="95" t="str">
        <f>IF(MONTH($X$25)&lt;&gt;MONTH($X$25-(WEEKDAY($X$25,1)-(start_day-1))-IF((WEEKDAY($X$25,1)-(start_day-1))&lt;=0,7,0)+(ROW(AB32)-ROW($X$27))*7+(COLUMN(AB32)-COLUMN($X$27)+1)),"",$X$25-(WEEKDAY($X$25,1)-(start_day-1))-IF((WEEKDAY($X$25,1)-(start_day-1))&lt;=0,7,0)+(ROW(AB32)-ROW($X$27))*7+(COLUMN(AB32)-COLUMN($X$27)+1))</f>
        <v/>
      </c>
      <c r="AC32" s="95" t="str">
        <f>IF(MONTH($X$25)&lt;&gt;MONTH($X$25-(WEEKDAY($X$25,1)-(start_day-1))-IF((WEEKDAY($X$25,1)-(start_day-1))&lt;=0,7,0)+(ROW(AC32)-ROW($X$27))*7+(COLUMN(AC32)-COLUMN($X$27)+1)),"",$X$25-(WEEKDAY($X$25,1)-(start_day-1))-IF((WEEKDAY($X$25,1)-(start_day-1))&lt;=0,7,0)+(ROW(AC32)-ROW($X$27))*7+(COLUMN(AC32)-COLUMN($X$27)+1))</f>
        <v/>
      </c>
      <c r="AD32" s="95" t="str">
        <f>IF(MONTH($X$25)&lt;&gt;MONTH($X$25-(WEEKDAY($X$25,1)-(start_day-1))-IF((WEEKDAY($X$25,1)-(start_day-1))&lt;=0,7,0)+(ROW(AD32)-ROW($X$27))*7+(COLUMN(AD32)-COLUMN($X$27)+1)),"",$X$25-(WEEKDAY($X$25,1)-(start_day-1))-IF((WEEKDAY($X$25,1)-(start_day-1))&lt;=0,7,0)+(ROW(AD32)-ROW($X$27))*7+(COLUMN(AD32)-COLUMN($X$27)+1))</f>
        <v/>
      </c>
      <c r="AE32" s="51"/>
      <c r="AF32" s="51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</row>
    <row r="33" ht="12.75" customHeight="1">
      <c r="A33" s="5"/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95"/>
      <c r="P33" s="95"/>
      <c r="Q33" s="95"/>
      <c r="R33" s="95"/>
      <c r="S33" s="95"/>
      <c r="T33" s="95"/>
      <c r="U33" s="95"/>
      <c r="V33" s="89"/>
      <c r="W33" s="89"/>
      <c r="X33" s="95"/>
      <c r="Y33" s="95"/>
      <c r="Z33" s="95"/>
      <c r="AA33" s="95"/>
      <c r="AB33" s="95"/>
      <c r="AC33" s="95"/>
      <c r="AD33" s="95"/>
      <c r="AE33" s="51"/>
      <c r="AF33" s="51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</row>
    <row r="34" ht="8.25" customHeight="1">
      <c r="A34" s="49"/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</row>
    <row r="35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</row>
    <row r="36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</row>
    <row r="37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</row>
    <row r="38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</row>
    <row r="39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</row>
    <row r="40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</row>
    <row r="41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</row>
    <row r="42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</row>
    <row r="43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</row>
    <row r="44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</row>
    <row r="45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</row>
    <row r="4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</row>
    <row r="47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</row>
    <row r="48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</row>
    <row r="49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</row>
    <row r="50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</row>
    <row r="51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</row>
    <row r="52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</row>
    <row r="53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</row>
    <row r="54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</row>
    <row r="55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</row>
    <row r="5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</row>
    <row r="57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</row>
    <row r="58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</row>
    <row r="59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</row>
    <row r="60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</row>
    <row r="61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</row>
    <row r="62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</row>
    <row r="63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</row>
    <row r="64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</row>
    <row r="65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</row>
    <row r="6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</row>
    <row r="67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</row>
    <row r="68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</row>
    <row r="69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</row>
    <row r="70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</row>
    <row r="71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</row>
    <row r="72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</row>
    <row r="73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</row>
    <row r="74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</row>
    <row r="75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</row>
    <row r="7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</row>
    <row r="77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</row>
    <row r="78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</row>
    <row r="79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</row>
    <row r="80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</row>
    <row r="81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</row>
    <row r="82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</row>
    <row r="83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</row>
    <row r="84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</row>
    <row r="85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</row>
    <row r="8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</row>
    <row r="87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</row>
    <row r="88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</row>
    <row r="89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</row>
    <row r="90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</row>
    <row r="91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</row>
    <row r="92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</row>
    <row r="93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</row>
    <row r="94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</row>
    <row r="95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</row>
    <row r="9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</row>
    <row r="97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</row>
    <row r="98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</row>
    <row r="99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</row>
    <row r="100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</row>
    <row r="101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</row>
    <row r="102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</row>
    <row r="103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</row>
    <row r="104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</row>
    <row r="105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</row>
    <row r="10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</row>
    <row r="107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</row>
    <row r="108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</row>
    <row r="109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</row>
    <row r="110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</row>
    <row r="111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</row>
    <row r="112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</row>
    <row r="113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</row>
    <row r="114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</row>
    <row r="115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</row>
    <row r="11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</row>
    <row r="117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</row>
    <row r="118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</row>
    <row r="119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</row>
    <row r="120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</row>
    <row r="121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</row>
    <row r="122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</row>
    <row r="123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</row>
    <row r="124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</row>
    <row r="125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</row>
    <row r="1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</row>
    <row r="127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</row>
    <row r="128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</row>
    <row r="129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</row>
    <row r="130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</row>
    <row r="131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</row>
    <row r="132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</row>
    <row r="133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</row>
    <row r="134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</row>
    <row r="135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</row>
    <row r="13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</row>
    <row r="137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</row>
    <row r="138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</row>
    <row r="139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</row>
    <row r="140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</row>
    <row r="141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</row>
    <row r="142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</row>
    <row r="143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</row>
    <row r="144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</row>
    <row r="145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</row>
    <row r="14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</row>
    <row r="147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</row>
    <row r="148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</row>
    <row r="149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</row>
    <row r="150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</row>
    <row r="151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</row>
    <row r="152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</row>
    <row r="153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</row>
    <row r="154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</row>
    <row r="155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</row>
    <row r="15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</row>
    <row r="157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</row>
    <row r="158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</row>
    <row r="159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</row>
    <row r="160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</row>
    <row r="161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</row>
    <row r="162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</row>
    <row r="163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</row>
    <row r="164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</row>
    <row r="165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</row>
    <row r="16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</row>
    <row r="167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</row>
    <row r="168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</row>
    <row r="169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</row>
    <row r="170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</row>
    <row r="171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</row>
    <row r="172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</row>
    <row r="173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</row>
    <row r="174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</row>
    <row r="175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</row>
    <row r="17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</row>
    <row r="177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</row>
    <row r="178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</row>
    <row r="179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</row>
    <row r="180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</row>
    <row r="181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</row>
    <row r="182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</row>
    <row r="183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</row>
    <row r="184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</row>
    <row r="185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</row>
    <row r="18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</row>
    <row r="187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</row>
    <row r="188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</row>
    <row r="189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</row>
    <row r="190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</row>
    <row r="191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</row>
    <row r="192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</row>
    <row r="193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</row>
    <row r="194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</row>
    <row r="195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</row>
    <row r="19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</row>
    <row r="197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</row>
    <row r="198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</row>
    <row r="199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</row>
    <row r="200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</row>
    <row r="201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</row>
    <row r="202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</row>
    <row r="203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</row>
    <row r="204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</row>
    <row r="205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</row>
    <row r="20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</row>
    <row r="207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</row>
    <row r="208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</row>
    <row r="209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</row>
    <row r="210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</row>
    <row r="211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</row>
    <row r="212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</row>
    <row r="213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</row>
    <row r="214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</row>
    <row r="215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</row>
    <row r="21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</row>
    <row r="217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</row>
    <row r="218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</row>
    <row r="219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</row>
    <row r="220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</row>
    <row r="221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</row>
    <row r="222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</row>
    <row r="223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</row>
    <row r="224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</row>
    <row r="225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</row>
    <row r="2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</row>
    <row r="227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</row>
    <row r="228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</row>
    <row r="229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</row>
    <row r="230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</row>
    <row r="231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</row>
    <row r="232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</row>
    <row r="233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</row>
    <row r="234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</row>
    <row r="235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</row>
    <row r="23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</row>
    <row r="237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</row>
    <row r="238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</row>
    <row r="239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</row>
    <row r="240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</row>
    <row r="241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</row>
    <row r="242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</row>
    <row r="243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</row>
    <row r="244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</row>
    <row r="245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</row>
    <row r="24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</row>
    <row r="247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</row>
    <row r="248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</row>
    <row r="249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</row>
    <row r="250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</row>
    <row r="251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</row>
    <row r="252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</row>
    <row r="253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</row>
    <row r="254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</row>
    <row r="255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</row>
    <row r="25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</row>
    <row r="257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</row>
    <row r="258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</row>
    <row r="259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</row>
    <row r="260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</row>
    <row r="261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</row>
    <row r="262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</row>
    <row r="263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</row>
    <row r="264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</row>
    <row r="265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</row>
    <row r="26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</row>
    <row r="267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</row>
    <row r="268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</row>
    <row r="269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</row>
    <row r="270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</row>
    <row r="271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</row>
    <row r="272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</row>
    <row r="273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</row>
    <row r="274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</row>
    <row r="275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</row>
    <row r="27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</row>
    <row r="277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</row>
    <row r="278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</row>
    <row r="279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</row>
    <row r="280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</row>
    <row r="281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</row>
    <row r="282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</row>
    <row r="283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</row>
    <row r="284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</row>
    <row r="285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</row>
    <row r="28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</row>
    <row r="287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</row>
    <row r="288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</row>
    <row r="289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</row>
    <row r="290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</row>
    <row r="291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</row>
    <row r="292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</row>
    <row r="293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</row>
    <row r="294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</row>
    <row r="295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</row>
    <row r="29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</row>
    <row r="297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</row>
    <row r="298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</row>
    <row r="299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</row>
    <row r="300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</row>
    <row r="301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</row>
    <row r="302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</row>
    <row r="303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</row>
    <row r="304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</row>
    <row r="305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</row>
    <row r="30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</row>
    <row r="307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</row>
    <row r="308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</row>
    <row r="309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</row>
    <row r="310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</row>
    <row r="311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</row>
    <row r="312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</row>
    <row r="313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</row>
    <row r="314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</row>
    <row r="315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</row>
    <row r="31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</row>
    <row r="317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</row>
    <row r="318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</row>
    <row r="319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</row>
    <row r="320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</row>
    <row r="321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</row>
    <row r="322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</row>
    <row r="323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</row>
    <row r="324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</row>
    <row r="325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</row>
    <row r="3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</row>
    <row r="327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</row>
    <row r="328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</row>
    <row r="329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</row>
    <row r="330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</row>
    <row r="331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</row>
    <row r="332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</row>
    <row r="333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</row>
    <row r="334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</row>
    <row r="335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</row>
    <row r="33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</row>
    <row r="337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</row>
    <row r="338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</row>
    <row r="339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</row>
    <row r="340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</row>
    <row r="341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</row>
    <row r="342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</row>
    <row r="343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</row>
    <row r="344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</row>
    <row r="345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</row>
    <row r="34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</row>
    <row r="347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</row>
    <row r="348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</row>
    <row r="349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</row>
    <row r="350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</row>
    <row r="351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</row>
    <row r="352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</row>
    <row r="353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</row>
    <row r="354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</row>
    <row r="355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</row>
    <row r="35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</row>
    <row r="357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</row>
    <row r="358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</row>
    <row r="359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</row>
    <row r="360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</row>
    <row r="361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</row>
    <row r="362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</row>
    <row r="363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</row>
    <row r="364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</row>
    <row r="365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</row>
    <row r="36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</row>
    <row r="367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</row>
    <row r="368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</row>
    <row r="369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</row>
    <row r="370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</row>
    <row r="371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</row>
    <row r="372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</row>
    <row r="373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</row>
    <row r="374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</row>
    <row r="375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</row>
    <row r="37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</row>
    <row r="377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</row>
    <row r="378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</row>
    <row r="379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</row>
    <row r="380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</row>
    <row r="381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</row>
    <row r="382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</row>
    <row r="383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</row>
    <row r="384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</row>
    <row r="385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</row>
    <row r="38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</row>
    <row r="387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</row>
    <row r="388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</row>
    <row r="389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</row>
    <row r="390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</row>
    <row r="391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</row>
    <row r="392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</row>
    <row r="393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</row>
    <row r="394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</row>
    <row r="395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</row>
    <row r="39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</row>
    <row r="397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</row>
    <row r="398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</row>
    <row r="399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</row>
    <row r="400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</row>
    <row r="401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</row>
    <row r="402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</row>
    <row r="403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</row>
    <row r="404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</row>
    <row r="405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</row>
    <row r="40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</row>
    <row r="407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</row>
    <row r="408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</row>
    <row r="409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</row>
    <row r="410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</row>
    <row r="411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</row>
    <row r="412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</row>
    <row r="413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</row>
    <row r="414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</row>
    <row r="415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</row>
    <row r="41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</row>
    <row r="417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</row>
    <row r="418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</row>
    <row r="419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</row>
    <row r="420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</row>
    <row r="421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</row>
    <row r="422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</row>
    <row r="423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</row>
    <row r="424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</row>
    <row r="425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</row>
    <row r="4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</row>
    <row r="427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</row>
    <row r="428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</row>
    <row r="429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</row>
    <row r="430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</row>
    <row r="431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</row>
    <row r="432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</row>
    <row r="433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</row>
    <row r="434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</row>
    <row r="435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</row>
    <row r="43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</row>
    <row r="437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</row>
    <row r="438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</row>
    <row r="439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</row>
    <row r="440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</row>
    <row r="441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</row>
    <row r="442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</row>
    <row r="443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</row>
    <row r="444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</row>
    <row r="445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</row>
    <row r="44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</row>
    <row r="447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</row>
    <row r="448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</row>
    <row r="449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</row>
    <row r="450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</row>
    <row r="451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</row>
    <row r="452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</row>
    <row r="453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</row>
    <row r="454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</row>
    <row r="455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</row>
    <row r="45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</row>
    <row r="457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</row>
    <row r="458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</row>
    <row r="459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</row>
    <row r="460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</row>
    <row r="461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</row>
    <row r="462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</row>
    <row r="463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</row>
    <row r="464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</row>
    <row r="465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</row>
    <row r="46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</row>
    <row r="467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</row>
    <row r="468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</row>
    <row r="469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</row>
    <row r="470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</row>
    <row r="471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</row>
    <row r="472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</row>
    <row r="473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</row>
    <row r="474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</row>
    <row r="475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</row>
    <row r="47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</row>
    <row r="477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</row>
    <row r="478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</row>
    <row r="479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</row>
    <row r="480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</row>
    <row r="481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</row>
    <row r="482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</row>
    <row r="483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</row>
    <row r="484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</row>
    <row r="485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</row>
    <row r="48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</row>
    <row r="487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</row>
    <row r="488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</row>
    <row r="489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</row>
    <row r="490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</row>
    <row r="491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</row>
    <row r="492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</row>
    <row r="493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</row>
    <row r="494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</row>
    <row r="495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</row>
    <row r="49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</row>
    <row r="497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</row>
    <row r="498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</row>
    <row r="499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</row>
    <row r="500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</row>
    <row r="501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</row>
    <row r="502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</row>
    <row r="503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</row>
    <row r="504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</row>
    <row r="505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</row>
    <row r="50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</row>
    <row r="507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</row>
    <row r="508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</row>
    <row r="509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</row>
    <row r="510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</row>
    <row r="511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</row>
    <row r="512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</row>
    <row r="513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</row>
    <row r="514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</row>
    <row r="515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</row>
    <row r="51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</row>
    <row r="517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</row>
    <row r="518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</row>
    <row r="519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</row>
    <row r="520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</row>
    <row r="521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</row>
    <row r="522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</row>
    <row r="523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</row>
    <row r="524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</row>
    <row r="525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</row>
    <row r="5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</row>
    <row r="527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</row>
    <row r="528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</row>
    <row r="529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</row>
    <row r="530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</row>
    <row r="531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</row>
    <row r="532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</row>
    <row r="533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</row>
    <row r="534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</row>
    <row r="535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</row>
    <row r="53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</row>
    <row r="537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</row>
    <row r="538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</row>
    <row r="539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</row>
    <row r="540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</row>
    <row r="541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</row>
    <row r="542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</row>
    <row r="543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</row>
    <row r="544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</row>
    <row r="545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</row>
    <row r="54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</row>
    <row r="547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</row>
    <row r="548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</row>
    <row r="549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</row>
    <row r="550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</row>
    <row r="551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</row>
    <row r="552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</row>
    <row r="553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</row>
    <row r="554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</row>
    <row r="555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</row>
    <row r="55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</row>
    <row r="557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</row>
    <row r="558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</row>
    <row r="559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</row>
    <row r="560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</row>
    <row r="561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</row>
    <row r="562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</row>
    <row r="563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</row>
    <row r="564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</row>
    <row r="565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</row>
    <row r="56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</row>
    <row r="567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</row>
    <row r="568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</row>
    <row r="569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</row>
    <row r="570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</row>
    <row r="571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</row>
    <row r="572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</row>
    <row r="573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</row>
    <row r="574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</row>
    <row r="575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</row>
    <row r="57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</row>
    <row r="577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</row>
    <row r="578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</row>
    <row r="579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</row>
    <row r="580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</row>
    <row r="581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</row>
    <row r="582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</row>
    <row r="583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</row>
    <row r="584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</row>
    <row r="585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</row>
    <row r="58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</row>
    <row r="587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</row>
    <row r="588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</row>
    <row r="589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</row>
    <row r="590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</row>
    <row r="591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</row>
    <row r="592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</row>
    <row r="593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</row>
    <row r="594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</row>
    <row r="595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</row>
    <row r="59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</row>
    <row r="597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</row>
    <row r="598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</row>
    <row r="599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</row>
    <row r="600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</row>
    <row r="601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</row>
    <row r="602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</row>
    <row r="603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</row>
    <row r="604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</row>
    <row r="605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</row>
    <row r="60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</row>
    <row r="607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</row>
    <row r="608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</row>
    <row r="609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</row>
    <row r="610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</row>
    <row r="611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</row>
    <row r="612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</row>
    <row r="613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</row>
    <row r="614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</row>
    <row r="615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</row>
    <row r="61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</row>
    <row r="617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</row>
    <row r="618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</row>
    <row r="619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</row>
    <row r="620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</row>
    <row r="621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</row>
    <row r="622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</row>
    <row r="623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</row>
    <row r="624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</row>
    <row r="625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</row>
    <row r="6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</row>
    <row r="627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</row>
    <row r="628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</row>
    <row r="629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</row>
    <row r="630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</row>
    <row r="631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</row>
    <row r="632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</row>
    <row r="633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</row>
    <row r="634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</row>
    <row r="635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</row>
    <row r="63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</row>
    <row r="637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</row>
    <row r="638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</row>
    <row r="639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</row>
    <row r="640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</row>
    <row r="641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</row>
    <row r="642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</row>
    <row r="643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</row>
    <row r="644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</row>
    <row r="645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</row>
    <row r="64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</row>
    <row r="647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</row>
    <row r="648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</row>
    <row r="649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</row>
    <row r="650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</row>
    <row r="651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</row>
    <row r="652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</row>
    <row r="653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</row>
    <row r="654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</row>
    <row r="655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</row>
    <row r="65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</row>
    <row r="657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</row>
    <row r="658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</row>
    <row r="659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</row>
    <row r="660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</row>
    <row r="661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</row>
    <row r="662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</row>
    <row r="663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</row>
    <row r="664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</row>
    <row r="665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</row>
    <row r="66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</row>
    <row r="667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</row>
    <row r="668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</row>
    <row r="669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</row>
    <row r="670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</row>
    <row r="671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</row>
    <row r="672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</row>
    <row r="673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</row>
    <row r="674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</row>
    <row r="675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</row>
    <row r="67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</row>
    <row r="677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</row>
    <row r="678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</row>
    <row r="679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</row>
    <row r="680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</row>
    <row r="681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</row>
    <row r="682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</row>
    <row r="683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</row>
    <row r="684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</row>
    <row r="685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</row>
    <row r="68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</row>
    <row r="687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</row>
    <row r="688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</row>
    <row r="689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</row>
    <row r="690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</row>
    <row r="691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</row>
    <row r="692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</row>
    <row r="693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</row>
    <row r="694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</row>
    <row r="695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</row>
    <row r="69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</row>
    <row r="697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</row>
    <row r="698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</row>
    <row r="699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</row>
    <row r="700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</row>
    <row r="701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</row>
    <row r="702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</row>
    <row r="703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</row>
    <row r="704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</row>
    <row r="705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</row>
    <row r="70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</row>
    <row r="707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</row>
    <row r="708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</row>
    <row r="709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</row>
    <row r="710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</row>
    <row r="711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</row>
    <row r="712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</row>
    <row r="713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</row>
    <row r="714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</row>
    <row r="715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</row>
    <row r="71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</row>
    <row r="717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</row>
    <row r="718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</row>
    <row r="719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</row>
    <row r="720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</row>
    <row r="721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</row>
    <row r="722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</row>
    <row r="723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</row>
    <row r="724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</row>
    <row r="725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</row>
    <row r="7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</row>
    <row r="727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</row>
    <row r="728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</row>
    <row r="729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</row>
    <row r="730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</row>
    <row r="731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</row>
    <row r="732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</row>
    <row r="733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</row>
    <row r="734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</row>
    <row r="735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</row>
    <row r="73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</row>
    <row r="737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</row>
    <row r="738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</row>
    <row r="739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</row>
    <row r="740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</row>
    <row r="741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</row>
    <row r="742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</row>
    <row r="743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</row>
    <row r="744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</row>
    <row r="745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</row>
    <row r="74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</row>
    <row r="747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</row>
    <row r="748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</row>
    <row r="749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</row>
    <row r="750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</row>
    <row r="751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</row>
    <row r="752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</row>
    <row r="753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</row>
    <row r="754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</row>
    <row r="755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</row>
    <row r="75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</row>
    <row r="757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</row>
    <row r="758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</row>
    <row r="759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</row>
    <row r="760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</row>
    <row r="761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</row>
    <row r="762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</row>
    <row r="763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</row>
    <row r="764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</row>
    <row r="765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</row>
    <row r="76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</row>
    <row r="767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</row>
    <row r="768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</row>
    <row r="769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</row>
    <row r="770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</row>
    <row r="771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</row>
    <row r="772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</row>
    <row r="773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</row>
    <row r="774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</row>
    <row r="775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</row>
    <row r="77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</row>
    <row r="777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</row>
    <row r="778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</row>
    <row r="779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</row>
    <row r="780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</row>
    <row r="781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</row>
    <row r="782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</row>
    <row r="783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</row>
    <row r="784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</row>
    <row r="785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</row>
    <row r="78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</row>
    <row r="787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</row>
    <row r="788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</row>
    <row r="789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</row>
    <row r="790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</row>
    <row r="791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</row>
    <row r="792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</row>
    <row r="793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</row>
    <row r="794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</row>
    <row r="795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</row>
    <row r="79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</row>
    <row r="797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</row>
    <row r="798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</row>
    <row r="799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</row>
    <row r="800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</row>
    <row r="801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</row>
    <row r="802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</row>
    <row r="803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</row>
    <row r="804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</row>
    <row r="805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</row>
    <row r="80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</row>
    <row r="807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</row>
    <row r="808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</row>
    <row r="809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</row>
    <row r="810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</row>
    <row r="811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</row>
    <row r="812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</row>
    <row r="813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</row>
    <row r="814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</row>
    <row r="815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</row>
    <row r="81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</row>
    <row r="817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</row>
    <row r="818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</row>
    <row r="819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</row>
    <row r="820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</row>
    <row r="821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</row>
    <row r="822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</row>
    <row r="823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</row>
    <row r="824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</row>
    <row r="825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</row>
    <row r="8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</row>
    <row r="827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</row>
    <row r="828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</row>
    <row r="829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</row>
    <row r="830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</row>
    <row r="831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</row>
    <row r="832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</row>
    <row r="833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</row>
    <row r="834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</row>
    <row r="835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</row>
    <row r="83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</row>
    <row r="837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</row>
    <row r="838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</row>
    <row r="839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</row>
    <row r="840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</row>
    <row r="841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</row>
    <row r="842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</row>
    <row r="843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</row>
    <row r="844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</row>
    <row r="845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</row>
    <row r="84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</row>
    <row r="847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</row>
    <row r="848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</row>
    <row r="849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</row>
    <row r="850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</row>
    <row r="851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</row>
    <row r="852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</row>
    <row r="853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</row>
    <row r="854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</row>
    <row r="855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</row>
    <row r="85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</row>
    <row r="857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</row>
    <row r="858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</row>
    <row r="859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</row>
    <row r="860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</row>
    <row r="861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</row>
    <row r="862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</row>
    <row r="863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</row>
    <row r="864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</row>
    <row r="865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</row>
    <row r="86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</row>
    <row r="867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</row>
    <row r="868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</row>
    <row r="869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</row>
    <row r="870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</row>
    <row r="871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</row>
    <row r="872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</row>
    <row r="873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</row>
    <row r="874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</row>
    <row r="875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</row>
    <row r="87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</row>
    <row r="877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</row>
    <row r="878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</row>
    <row r="879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</row>
    <row r="880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</row>
    <row r="881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</row>
    <row r="882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</row>
    <row r="883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</row>
    <row r="884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</row>
    <row r="885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</row>
    <row r="88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</row>
    <row r="887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</row>
    <row r="888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</row>
    <row r="889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</row>
    <row r="890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</row>
    <row r="891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</row>
    <row r="892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</row>
    <row r="893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</row>
    <row r="894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</row>
    <row r="895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</row>
    <row r="89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</row>
    <row r="897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</row>
    <row r="898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</row>
    <row r="899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</row>
    <row r="900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</row>
    <row r="901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</row>
    <row r="902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</row>
    <row r="903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</row>
    <row r="904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</row>
    <row r="905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</row>
    <row r="90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</row>
    <row r="907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</row>
    <row r="908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</row>
    <row r="909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</row>
    <row r="910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</row>
    <row r="911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</row>
    <row r="912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</row>
    <row r="913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</row>
    <row r="914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</row>
    <row r="915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</row>
    <row r="91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</row>
    <row r="917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</row>
    <row r="918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</row>
    <row r="919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</row>
    <row r="920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</row>
    <row r="921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</row>
    <row r="922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</row>
    <row r="923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</row>
    <row r="924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</row>
    <row r="925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</row>
    <row r="9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</row>
    <row r="927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</row>
    <row r="928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</row>
    <row r="929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</row>
    <row r="930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</row>
    <row r="931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</row>
    <row r="932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</row>
    <row r="933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</row>
    <row r="934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</row>
    <row r="935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</row>
    <row r="93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</row>
    <row r="937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</row>
    <row r="938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</row>
    <row r="939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</row>
    <row r="940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</row>
    <row r="941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</row>
    <row r="942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</row>
    <row r="943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</row>
    <row r="944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</row>
    <row r="945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</row>
    <row r="94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</row>
    <row r="947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</row>
    <row r="948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</row>
    <row r="949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</row>
    <row r="950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</row>
    <row r="951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</row>
    <row r="952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</row>
    <row r="953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</row>
    <row r="954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</row>
    <row r="955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</row>
    <row r="95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</row>
    <row r="957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</row>
    <row r="958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</row>
    <row r="959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</row>
    <row r="960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</row>
    <row r="961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</row>
    <row r="962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</row>
    <row r="963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</row>
    <row r="964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</row>
    <row r="965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</row>
    <row r="96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</row>
    <row r="967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</row>
    <row r="968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</row>
    <row r="969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</row>
    <row r="970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</row>
    <row r="971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</row>
    <row r="972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</row>
    <row r="973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</row>
    <row r="974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</row>
    <row r="975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</row>
    <row r="97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</row>
    <row r="977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</row>
    <row r="978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</row>
    <row r="979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</row>
    <row r="980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</row>
    <row r="981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</row>
    <row r="982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</row>
    <row r="983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</row>
    <row r="984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</row>
    <row r="985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</row>
    <row r="98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</row>
    <row r="987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</row>
    <row r="988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</row>
    <row r="989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</row>
    <row r="990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</row>
    <row r="991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</row>
    <row r="992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</row>
    <row r="993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</row>
    <row r="994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</row>
    <row r="995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</row>
    <row r="99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</row>
    <row r="997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</row>
    <row r="998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</row>
    <row r="999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</row>
    <row r="1000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</row>
  </sheetData>
  <mergeCells count="105">
    <mergeCell ref="O4:V4"/>
    <mergeCell ref="W4:AD4"/>
    <mergeCell ref="C5:D5"/>
    <mergeCell ref="E5:F5"/>
    <mergeCell ref="G5:H5"/>
    <mergeCell ref="I5:J5"/>
    <mergeCell ref="K5:M5"/>
    <mergeCell ref="O5:V5"/>
    <mergeCell ref="C4:D4"/>
    <mergeCell ref="C6:D6"/>
    <mergeCell ref="E6:F6"/>
    <mergeCell ref="G6:H6"/>
    <mergeCell ref="I6:J6"/>
    <mergeCell ref="K6:N6"/>
    <mergeCell ref="O6:V6"/>
    <mergeCell ref="W6:AD6"/>
    <mergeCell ref="C7:D8"/>
    <mergeCell ref="E7:F7"/>
    <mergeCell ref="E8:F8"/>
    <mergeCell ref="G7:H7"/>
    <mergeCell ref="I7:J7"/>
    <mergeCell ref="K7:M7"/>
    <mergeCell ref="O7:V7"/>
    <mergeCell ref="G4:H4"/>
    <mergeCell ref="G8:H8"/>
    <mergeCell ref="I8:J8"/>
    <mergeCell ref="K8:M8"/>
    <mergeCell ref="C9:D9"/>
    <mergeCell ref="E9:F9"/>
    <mergeCell ref="O8:V8"/>
    <mergeCell ref="W8:AD8"/>
    <mergeCell ref="G9:H9"/>
    <mergeCell ref="I9:J9"/>
    <mergeCell ref="K9:N9"/>
    <mergeCell ref="O9:V9"/>
    <mergeCell ref="E4:F4"/>
    <mergeCell ref="C10:D11"/>
    <mergeCell ref="E11:F11"/>
    <mergeCell ref="G11:H11"/>
    <mergeCell ref="I11:J11"/>
    <mergeCell ref="K11:M11"/>
    <mergeCell ref="O11:V11"/>
    <mergeCell ref="C13:D14"/>
    <mergeCell ref="E14:F14"/>
    <mergeCell ref="W11:AD11"/>
    <mergeCell ref="C12:D12"/>
    <mergeCell ref="E12:F12"/>
    <mergeCell ref="G12:H12"/>
    <mergeCell ref="I12:J12"/>
    <mergeCell ref="K12:N12"/>
    <mergeCell ref="O12:V12"/>
    <mergeCell ref="W12:AD12"/>
    <mergeCell ref="G14:H14"/>
    <mergeCell ref="I14:J14"/>
    <mergeCell ref="K14:M14"/>
    <mergeCell ref="O14:V14"/>
    <mergeCell ref="W14:AD14"/>
    <mergeCell ref="C15:D15"/>
    <mergeCell ref="E15:F15"/>
    <mergeCell ref="G15:H15"/>
    <mergeCell ref="I15:J15"/>
    <mergeCell ref="K15:N15"/>
    <mergeCell ref="O15:V15"/>
    <mergeCell ref="W15:AD15"/>
    <mergeCell ref="C16:D17"/>
    <mergeCell ref="E17:F17"/>
    <mergeCell ref="G17:H17"/>
    <mergeCell ref="I17:J17"/>
    <mergeCell ref="K17:M17"/>
    <mergeCell ref="O17:V17"/>
    <mergeCell ref="X25:AD25"/>
    <mergeCell ref="C27:K27"/>
    <mergeCell ref="A1:A34"/>
    <mergeCell ref="C2:AD2"/>
    <mergeCell ref="I4:J4"/>
    <mergeCell ref="K4:M4"/>
    <mergeCell ref="W5:AD5"/>
    <mergeCell ref="W7:AD7"/>
    <mergeCell ref="W9:AD9"/>
    <mergeCell ref="W17:AD17"/>
    <mergeCell ref="C18:D18"/>
    <mergeCell ref="E18:F18"/>
    <mergeCell ref="G18:H18"/>
    <mergeCell ref="I18:J18"/>
    <mergeCell ref="K18:M18"/>
    <mergeCell ref="O18:V18"/>
    <mergeCell ref="W18:AD18"/>
    <mergeCell ref="C19:D20"/>
    <mergeCell ref="E20:F20"/>
    <mergeCell ref="G20:H20"/>
    <mergeCell ref="I20:J20"/>
    <mergeCell ref="K20:M20"/>
    <mergeCell ref="O20:V20"/>
    <mergeCell ref="W20:AD20"/>
    <mergeCell ref="C21:D21"/>
    <mergeCell ref="E21:F21"/>
    <mergeCell ref="G21:H21"/>
    <mergeCell ref="I21:J21"/>
    <mergeCell ref="K21:M21"/>
    <mergeCell ref="O21:V21"/>
    <mergeCell ref="W21:AD21"/>
    <mergeCell ref="C25:K26"/>
    <mergeCell ref="O25:U25"/>
    <mergeCell ref="C28:K29"/>
    <mergeCell ref="C30:K31"/>
  </mergeCells>
  <conditionalFormatting sqref="C5 C7 C10 C13 C16 E5 E8 E11 E14 E17 E20 G5 G8 G11 G14 G17 G20 I5 I8 I11 I14 I17 I20 K5:L5 K8:L8 K11:L11 K14:L14 K17:L17 K20:L20 O5 O8 O11 O14 O17 O20 W5 W8 W11 W14 W17 W20">
    <cfRule type="expression" dxfId="0" priority="1">
      <formula>MONTH(C5)&lt;&gt;MONTH($C$2)</formula>
    </cfRule>
  </conditionalFormatting>
  <conditionalFormatting sqref="C5 C7 C10 C13 C16 E5 E8 E11 E14 E17 E20 G5 G8 G11 G14 G17 G20 I5 I8 I11 I14 I17 I20 K5:L5 K8:L8 K11:L11 K14:L14 K17:L17 K20:L20 O5 O8 O11 O14 O17 O20 W5 W8 W11 W14 W17 W20">
    <cfRule type="expression" dxfId="1" priority="2">
      <formula>OR(WEEKDAY(C5,1)=1,WEEKDAY(C5,1)=7)</formula>
    </cfRule>
  </conditionalFormatting>
  <conditionalFormatting sqref="C19">
    <cfRule type="expression" dxfId="0" priority="3">
      <formula>MONTH(C19)&lt;&gt;MONTH($C$2)</formula>
    </cfRule>
  </conditionalFormatting>
  <conditionalFormatting sqref="C19">
    <cfRule type="expression" dxfId="2" priority="4">
      <formula>OR(WEEKDAY(C19,1)=1,WEEKDAY(C19,1)=7)</formula>
    </cfRule>
  </conditionalFormatting>
  <conditionalFormatting sqref="A1:A34">
    <cfRule type="colorScale" priority="5">
      <colorScale>
        <cfvo type="min"/>
        <cfvo type="max"/>
        <color rgb="FF57BB8A"/>
        <color rgb="FFFFFFFF"/>
      </colorScale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17.13"/>
    <col customWidth="1" min="2" max="3" width="5.5"/>
    <col customWidth="1" min="4" max="4" width="15.5"/>
    <col customWidth="1" min="5" max="5" width="5.5"/>
    <col customWidth="1" min="6" max="6" width="15.5"/>
    <col customWidth="1" min="7" max="7" width="5.5"/>
    <col customWidth="1" min="8" max="8" width="15.5"/>
    <col customWidth="1" min="9" max="9" width="5.5"/>
    <col customWidth="1" min="10" max="10" width="15.5"/>
    <col customWidth="1" min="11" max="12" width="5.5"/>
    <col customWidth="1" min="13" max="13" width="6.63"/>
    <col customWidth="1" min="14" max="14" width="3.5"/>
    <col customWidth="1" min="15" max="21" width="2.5"/>
    <col customWidth="1" min="22" max="22" width="4.13"/>
    <col customWidth="1" min="23" max="29" width="2.5"/>
    <col customWidth="1" min="30" max="30" width="4.5"/>
    <col customWidth="1" min="31" max="32" width="5.5"/>
    <col customWidth="1" min="33" max="33" width="10.5"/>
    <col customWidth="1" min="34" max="50" width="8.63"/>
  </cols>
  <sheetData>
    <row r="1" ht="8.25" customHeight="1">
      <c r="A1" s="1"/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</row>
    <row r="2" ht="50.25" customHeight="1">
      <c r="A2" s="5"/>
      <c r="B2" s="52"/>
      <c r="C2" s="53">
        <f>DATE(About!Q8,About!Q10+10,1)</f>
        <v>45597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8"/>
      <c r="AE2" s="52"/>
      <c r="AF2" s="52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</row>
    <row r="3" ht="9.0" customHeight="1">
      <c r="A3" s="5"/>
      <c r="B3" s="55"/>
      <c r="C3" s="56"/>
      <c r="D3" s="56"/>
      <c r="E3" s="56"/>
      <c r="F3" s="56"/>
      <c r="G3" s="56"/>
      <c r="H3" s="56"/>
      <c r="I3" s="56"/>
      <c r="J3" s="56"/>
      <c r="K3" s="57"/>
      <c r="L3" s="57"/>
      <c r="M3" s="57"/>
      <c r="N3" s="57"/>
      <c r="O3" s="55"/>
      <c r="P3" s="55"/>
      <c r="Q3" s="55"/>
      <c r="R3" s="55"/>
      <c r="S3" s="55"/>
      <c r="T3" s="55"/>
      <c r="U3" s="55"/>
      <c r="V3" s="52"/>
      <c r="W3" s="55"/>
      <c r="X3" s="55"/>
      <c r="Y3" s="55"/>
      <c r="Z3" s="55"/>
      <c r="AA3" s="55"/>
      <c r="AB3" s="55"/>
      <c r="AC3" s="55"/>
      <c r="AD3" s="55"/>
      <c r="AE3" s="55"/>
      <c r="AF3" s="52"/>
      <c r="AG3" s="58"/>
      <c r="AH3" s="58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</row>
    <row r="4" ht="30.0" customHeight="1">
      <c r="A4" s="5"/>
      <c r="B4" s="60"/>
      <c r="C4" s="61">
        <f>C5</f>
        <v>45592</v>
      </c>
      <c r="D4" s="62"/>
      <c r="E4" s="61">
        <f>E5</f>
        <v>45593</v>
      </c>
      <c r="F4" s="62"/>
      <c r="G4" s="61">
        <f>G5</f>
        <v>45594</v>
      </c>
      <c r="H4" s="62"/>
      <c r="I4" s="61">
        <f>I5</f>
        <v>45595</v>
      </c>
      <c r="J4" s="62"/>
      <c r="K4" s="61">
        <f>K5</f>
        <v>45596</v>
      </c>
      <c r="L4" s="63"/>
      <c r="M4" s="62"/>
      <c r="N4" s="64"/>
      <c r="O4" s="61">
        <f>O5</f>
        <v>45597</v>
      </c>
      <c r="P4" s="63"/>
      <c r="Q4" s="63"/>
      <c r="R4" s="63"/>
      <c r="S4" s="63"/>
      <c r="T4" s="63"/>
      <c r="U4" s="63"/>
      <c r="V4" s="62"/>
      <c r="W4" s="61">
        <f>W5</f>
        <v>45598</v>
      </c>
      <c r="X4" s="63"/>
      <c r="Y4" s="63"/>
      <c r="Z4" s="63"/>
      <c r="AA4" s="63"/>
      <c r="AB4" s="63"/>
      <c r="AC4" s="63"/>
      <c r="AD4" s="62"/>
      <c r="AE4" s="60"/>
      <c r="AF4" s="65"/>
      <c r="AG4" s="66"/>
      <c r="AH4" s="66"/>
      <c r="AI4" s="66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</row>
    <row r="5" ht="24.75" customHeight="1">
      <c r="A5" s="5"/>
      <c r="B5" s="51"/>
      <c r="C5" s="68">
        <f>$C$2-(WEEKDAY($C$2,1)-(start_day-1))-IF((WEEKDAY($C$2,1)-(start_day-1))&lt;=0,7,0)+1</f>
        <v>45592</v>
      </c>
      <c r="D5" s="30"/>
      <c r="E5" s="68">
        <f>C5+1</f>
        <v>45593</v>
      </c>
      <c r="F5" s="30"/>
      <c r="G5" s="68">
        <f>E5+1</f>
        <v>45594</v>
      </c>
      <c r="H5" s="30"/>
      <c r="I5" s="68">
        <f>G5+1</f>
        <v>45595</v>
      </c>
      <c r="J5" s="30"/>
      <c r="K5" s="68">
        <f>I5+1</f>
        <v>45596</v>
      </c>
      <c r="L5" s="29"/>
      <c r="M5" s="30"/>
      <c r="N5" s="69"/>
      <c r="O5" s="68">
        <f>K5+1</f>
        <v>45597</v>
      </c>
      <c r="P5" s="29"/>
      <c r="Q5" s="29"/>
      <c r="R5" s="29"/>
      <c r="S5" s="29"/>
      <c r="T5" s="29"/>
      <c r="U5" s="29"/>
      <c r="V5" s="30"/>
      <c r="W5" s="68">
        <f>O5+1</f>
        <v>45598</v>
      </c>
      <c r="X5" s="29"/>
      <c r="Y5" s="29"/>
      <c r="Z5" s="29"/>
      <c r="AA5" s="29"/>
      <c r="AB5" s="29"/>
      <c r="AC5" s="29"/>
      <c r="AD5" s="30"/>
      <c r="AE5" s="51"/>
      <c r="AF5" s="70"/>
      <c r="AG5" s="71"/>
      <c r="AH5" s="71"/>
      <c r="AI5" s="71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</row>
    <row r="6" ht="75.0" customHeight="1">
      <c r="A6" s="5"/>
      <c r="B6" s="72"/>
      <c r="C6" s="73"/>
      <c r="D6" s="74"/>
      <c r="E6" s="73"/>
      <c r="F6" s="74"/>
      <c r="G6" s="73"/>
      <c r="H6" s="74"/>
      <c r="I6" s="73"/>
      <c r="J6" s="74"/>
      <c r="K6" s="73"/>
      <c r="L6" s="75"/>
      <c r="M6" s="75"/>
      <c r="N6" s="74"/>
      <c r="O6" s="73"/>
      <c r="P6" s="75"/>
      <c r="Q6" s="75"/>
      <c r="R6" s="75"/>
      <c r="S6" s="75"/>
      <c r="T6" s="75"/>
      <c r="U6" s="75"/>
      <c r="V6" s="74"/>
      <c r="W6" s="73"/>
      <c r="X6" s="75"/>
      <c r="Y6" s="75"/>
      <c r="Z6" s="75"/>
      <c r="AA6" s="75"/>
      <c r="AB6" s="75"/>
      <c r="AC6" s="75"/>
      <c r="AD6" s="74"/>
      <c r="AE6" s="24"/>
      <c r="AF6" s="72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</row>
    <row r="7" ht="9.75" customHeight="1">
      <c r="A7" s="5"/>
      <c r="B7" s="51"/>
      <c r="C7" s="77">
        <f>W5+1</f>
        <v>45599</v>
      </c>
      <c r="D7" s="22"/>
      <c r="E7" s="78"/>
      <c r="F7" s="30"/>
      <c r="G7" s="78"/>
      <c r="H7" s="30"/>
      <c r="I7" s="78"/>
      <c r="J7" s="30"/>
      <c r="K7" s="78"/>
      <c r="L7" s="29"/>
      <c r="M7" s="30"/>
      <c r="N7" s="79"/>
      <c r="O7" s="78"/>
      <c r="P7" s="29"/>
      <c r="Q7" s="29"/>
      <c r="R7" s="29"/>
      <c r="S7" s="29"/>
      <c r="T7" s="29"/>
      <c r="U7" s="29"/>
      <c r="V7" s="30"/>
      <c r="W7" s="78"/>
      <c r="X7" s="29"/>
      <c r="Y7" s="29"/>
      <c r="Z7" s="29"/>
      <c r="AA7" s="29"/>
      <c r="AB7" s="29"/>
      <c r="AC7" s="29"/>
      <c r="AD7" s="30"/>
      <c r="AE7" s="51"/>
      <c r="AF7" s="51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</row>
    <row r="8" ht="15.0" customHeight="1">
      <c r="A8" s="5"/>
      <c r="B8" s="24"/>
      <c r="C8" s="28"/>
      <c r="D8" s="30"/>
      <c r="E8" s="80">
        <f>C7+1</f>
        <v>45600</v>
      </c>
      <c r="F8" s="8"/>
      <c r="G8" s="80">
        <f>E8+1</f>
        <v>45601</v>
      </c>
      <c r="H8" s="8"/>
      <c r="I8" s="80">
        <f>G8+1</f>
        <v>45602</v>
      </c>
      <c r="J8" s="8"/>
      <c r="K8" s="80">
        <f>I8+1</f>
        <v>45603</v>
      </c>
      <c r="L8" s="7"/>
      <c r="M8" s="8"/>
      <c r="N8" s="81"/>
      <c r="O8" s="80">
        <f>K8+1</f>
        <v>45604</v>
      </c>
      <c r="P8" s="7"/>
      <c r="Q8" s="7"/>
      <c r="R8" s="7"/>
      <c r="S8" s="7"/>
      <c r="T8" s="7"/>
      <c r="U8" s="7"/>
      <c r="V8" s="8"/>
      <c r="W8" s="80">
        <f>O8+1</f>
        <v>45605</v>
      </c>
      <c r="X8" s="7"/>
      <c r="Y8" s="7"/>
      <c r="Z8" s="7"/>
      <c r="AA8" s="7"/>
      <c r="AB8" s="7"/>
      <c r="AC8" s="7"/>
      <c r="AD8" s="8"/>
      <c r="AE8" s="24"/>
      <c r="AF8" s="24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</row>
    <row r="9" ht="75.0" customHeight="1">
      <c r="A9" s="5"/>
      <c r="B9" s="72"/>
      <c r="C9" s="73"/>
      <c r="D9" s="74"/>
      <c r="E9" s="73"/>
      <c r="F9" s="74"/>
      <c r="G9" s="73"/>
      <c r="H9" s="74"/>
      <c r="I9" s="73"/>
      <c r="J9" s="74"/>
      <c r="K9" s="73"/>
      <c r="L9" s="75"/>
      <c r="M9" s="75"/>
      <c r="N9" s="74"/>
      <c r="O9" s="73"/>
      <c r="P9" s="75"/>
      <c r="Q9" s="75"/>
      <c r="R9" s="75"/>
      <c r="S9" s="75"/>
      <c r="T9" s="75"/>
      <c r="U9" s="75"/>
      <c r="V9" s="74"/>
      <c r="W9" s="73"/>
      <c r="X9" s="75"/>
      <c r="Y9" s="75"/>
      <c r="Z9" s="75"/>
      <c r="AA9" s="75"/>
      <c r="AB9" s="75"/>
      <c r="AC9" s="75"/>
      <c r="AD9" s="74"/>
      <c r="AE9" s="24"/>
      <c r="AF9" s="72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</row>
    <row r="10" ht="9.75" customHeight="1">
      <c r="A10" s="5"/>
      <c r="B10" s="72"/>
      <c r="C10" s="77">
        <f>W8+1</f>
        <v>45606</v>
      </c>
      <c r="D10" s="22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  <c r="AD10" s="79"/>
      <c r="AE10" s="24"/>
      <c r="AF10" s="72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</row>
    <row r="11" ht="15.0" customHeight="1">
      <c r="A11" s="5"/>
      <c r="B11" s="24"/>
      <c r="C11" s="28"/>
      <c r="D11" s="30"/>
      <c r="E11" s="80">
        <f>C10+1</f>
        <v>45607</v>
      </c>
      <c r="F11" s="8"/>
      <c r="G11" s="80">
        <f>E11+1</f>
        <v>45608</v>
      </c>
      <c r="H11" s="8"/>
      <c r="I11" s="80">
        <f>G11+1</f>
        <v>45609</v>
      </c>
      <c r="J11" s="8"/>
      <c r="K11" s="80">
        <f>I11+1</f>
        <v>45610</v>
      </c>
      <c r="L11" s="7"/>
      <c r="M11" s="8"/>
      <c r="N11" s="81"/>
      <c r="O11" s="80">
        <f>K11+1</f>
        <v>45611</v>
      </c>
      <c r="P11" s="7"/>
      <c r="Q11" s="7"/>
      <c r="R11" s="7"/>
      <c r="S11" s="7"/>
      <c r="T11" s="7"/>
      <c r="U11" s="7"/>
      <c r="V11" s="8"/>
      <c r="W11" s="80">
        <f>O11+1</f>
        <v>45612</v>
      </c>
      <c r="X11" s="7"/>
      <c r="Y11" s="7"/>
      <c r="Z11" s="7"/>
      <c r="AA11" s="7"/>
      <c r="AB11" s="7"/>
      <c r="AC11" s="7"/>
      <c r="AD11" s="8"/>
      <c r="AE11" s="24"/>
      <c r="AF11" s="24"/>
      <c r="AG11" s="10"/>
      <c r="AH11" s="10"/>
      <c r="AI11" s="4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</row>
    <row r="12" ht="75.0" customHeight="1">
      <c r="A12" s="5"/>
      <c r="B12" s="72"/>
      <c r="C12" s="73"/>
      <c r="D12" s="74"/>
      <c r="E12" s="73"/>
      <c r="F12" s="74"/>
      <c r="G12" s="73"/>
      <c r="H12" s="74"/>
      <c r="I12" s="73"/>
      <c r="J12" s="74"/>
      <c r="K12" s="73"/>
      <c r="L12" s="75"/>
      <c r="M12" s="75"/>
      <c r="N12" s="74"/>
      <c r="O12" s="73"/>
      <c r="P12" s="75"/>
      <c r="Q12" s="75"/>
      <c r="R12" s="75"/>
      <c r="S12" s="75"/>
      <c r="T12" s="75"/>
      <c r="U12" s="75"/>
      <c r="V12" s="74"/>
      <c r="W12" s="73"/>
      <c r="X12" s="75"/>
      <c r="Y12" s="75"/>
      <c r="Z12" s="75"/>
      <c r="AA12" s="75"/>
      <c r="AB12" s="75"/>
      <c r="AC12" s="75"/>
      <c r="AD12" s="74"/>
      <c r="AE12" s="24"/>
      <c r="AF12" s="72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</row>
    <row r="13" ht="9.75" customHeight="1">
      <c r="A13" s="5"/>
      <c r="B13" s="72"/>
      <c r="C13" s="77">
        <f>W11+1</f>
        <v>45613</v>
      </c>
      <c r="D13" s="22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24"/>
      <c r="AF13" s="72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</row>
    <row r="14" ht="15.0" customHeight="1">
      <c r="A14" s="5"/>
      <c r="B14" s="24"/>
      <c r="C14" s="28"/>
      <c r="D14" s="30"/>
      <c r="E14" s="80">
        <f>C13+1</f>
        <v>45614</v>
      </c>
      <c r="F14" s="8"/>
      <c r="G14" s="80">
        <f>E14+1</f>
        <v>45615</v>
      </c>
      <c r="H14" s="8"/>
      <c r="I14" s="80">
        <f>G14+1</f>
        <v>45616</v>
      </c>
      <c r="J14" s="8"/>
      <c r="K14" s="80">
        <f>I14+1</f>
        <v>45617</v>
      </c>
      <c r="L14" s="7"/>
      <c r="M14" s="8"/>
      <c r="N14" s="81"/>
      <c r="O14" s="80">
        <f>K14+1</f>
        <v>45618</v>
      </c>
      <c r="P14" s="7"/>
      <c r="Q14" s="7"/>
      <c r="R14" s="7"/>
      <c r="S14" s="7"/>
      <c r="T14" s="7"/>
      <c r="U14" s="7"/>
      <c r="V14" s="8"/>
      <c r="W14" s="80">
        <f>O14+1</f>
        <v>45619</v>
      </c>
      <c r="X14" s="7"/>
      <c r="Y14" s="7"/>
      <c r="Z14" s="7"/>
      <c r="AA14" s="7"/>
      <c r="AB14" s="7"/>
      <c r="AC14" s="7"/>
      <c r="AD14" s="8"/>
      <c r="AE14" s="24"/>
      <c r="AF14" s="24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</row>
    <row r="15" ht="75.0" customHeight="1">
      <c r="A15" s="5"/>
      <c r="B15" s="72"/>
      <c r="C15" s="73"/>
      <c r="D15" s="74"/>
      <c r="E15" s="73"/>
      <c r="F15" s="74"/>
      <c r="G15" s="73"/>
      <c r="H15" s="74"/>
      <c r="I15" s="73"/>
      <c r="J15" s="74"/>
      <c r="K15" s="73"/>
      <c r="L15" s="75"/>
      <c r="M15" s="75"/>
      <c r="N15" s="74"/>
      <c r="O15" s="73"/>
      <c r="P15" s="75"/>
      <c r="Q15" s="75"/>
      <c r="R15" s="75"/>
      <c r="S15" s="75"/>
      <c r="T15" s="75"/>
      <c r="U15" s="75"/>
      <c r="V15" s="74"/>
      <c r="W15" s="73"/>
      <c r="X15" s="75"/>
      <c r="Y15" s="75"/>
      <c r="Z15" s="75"/>
      <c r="AA15" s="75"/>
      <c r="AB15" s="75"/>
      <c r="AC15" s="75"/>
      <c r="AD15" s="74"/>
      <c r="AE15" s="24"/>
      <c r="AF15" s="72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</row>
    <row r="16" ht="9.75" customHeight="1">
      <c r="A16" s="5"/>
      <c r="B16" s="72"/>
      <c r="C16" s="77">
        <f>W14+1</f>
        <v>45620</v>
      </c>
      <c r="D16" s="22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24"/>
      <c r="AF16" s="72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</row>
    <row r="17" ht="15.0" customHeight="1">
      <c r="A17" s="5"/>
      <c r="B17" s="24"/>
      <c r="C17" s="28"/>
      <c r="D17" s="30"/>
      <c r="E17" s="80">
        <f>C16+1</f>
        <v>45621</v>
      </c>
      <c r="F17" s="8"/>
      <c r="G17" s="80">
        <f>E17+1</f>
        <v>45622</v>
      </c>
      <c r="H17" s="8"/>
      <c r="I17" s="80">
        <f>G17+1</f>
        <v>45623</v>
      </c>
      <c r="J17" s="8"/>
      <c r="K17" s="80">
        <f>I17+1</f>
        <v>45624</v>
      </c>
      <c r="L17" s="7"/>
      <c r="M17" s="8"/>
      <c r="N17" s="81"/>
      <c r="O17" s="80">
        <f>K17+1</f>
        <v>45625</v>
      </c>
      <c r="P17" s="7"/>
      <c r="Q17" s="7"/>
      <c r="R17" s="7"/>
      <c r="S17" s="7"/>
      <c r="T17" s="7"/>
      <c r="U17" s="7"/>
      <c r="V17" s="8"/>
      <c r="W17" s="80">
        <f>O17+1</f>
        <v>45626</v>
      </c>
      <c r="X17" s="7"/>
      <c r="Y17" s="7"/>
      <c r="Z17" s="7"/>
      <c r="AA17" s="7"/>
      <c r="AB17" s="7"/>
      <c r="AC17" s="7"/>
      <c r="AD17" s="8"/>
      <c r="AE17" s="24"/>
      <c r="AF17" s="24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</row>
    <row r="18" ht="75.0" customHeight="1">
      <c r="A18" s="5"/>
      <c r="B18" s="72"/>
      <c r="C18" s="73"/>
      <c r="D18" s="74"/>
      <c r="E18" s="73"/>
      <c r="F18" s="74"/>
      <c r="G18" s="73"/>
      <c r="H18" s="74"/>
      <c r="I18" s="73"/>
      <c r="J18" s="74"/>
      <c r="K18" s="73"/>
      <c r="L18" s="75"/>
      <c r="M18" s="74"/>
      <c r="N18" s="19"/>
      <c r="O18" s="73"/>
      <c r="P18" s="75"/>
      <c r="Q18" s="75"/>
      <c r="R18" s="75"/>
      <c r="S18" s="75"/>
      <c r="T18" s="75"/>
      <c r="U18" s="75"/>
      <c r="V18" s="74"/>
      <c r="W18" s="73"/>
      <c r="X18" s="75"/>
      <c r="Y18" s="75"/>
      <c r="Z18" s="75"/>
      <c r="AA18" s="75"/>
      <c r="AB18" s="75"/>
      <c r="AC18" s="75"/>
      <c r="AD18" s="74"/>
      <c r="AE18" s="24"/>
      <c r="AF18" s="72"/>
      <c r="AG18" s="76"/>
      <c r="AH18" s="76"/>
      <c r="AI18" s="76"/>
      <c r="AJ18" s="76"/>
      <c r="AK18" s="76"/>
      <c r="AL18" s="76"/>
      <c r="AM18" s="76"/>
      <c r="AN18" s="76"/>
      <c r="AO18" s="4"/>
      <c r="AP18" s="76"/>
      <c r="AQ18" s="76"/>
      <c r="AR18" s="76"/>
      <c r="AS18" s="76"/>
      <c r="AT18" s="76"/>
      <c r="AU18" s="76"/>
      <c r="AV18" s="76"/>
      <c r="AW18" s="76"/>
      <c r="AX18" s="76"/>
    </row>
    <row r="19" ht="9.75" customHeight="1">
      <c r="A19" s="5"/>
      <c r="B19" s="72"/>
      <c r="C19" s="77">
        <f>W17+1</f>
        <v>45627</v>
      </c>
      <c r="D19" s="22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24"/>
      <c r="AF19" s="72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</row>
    <row r="20" ht="15.0" customHeight="1">
      <c r="A20" s="5"/>
      <c r="B20" s="24"/>
      <c r="C20" s="28"/>
      <c r="D20" s="30"/>
      <c r="E20" s="80">
        <f>C19+1</f>
        <v>45628</v>
      </c>
      <c r="F20" s="8"/>
      <c r="G20" s="80">
        <f>E20+1</f>
        <v>45629</v>
      </c>
      <c r="H20" s="8"/>
      <c r="I20" s="80">
        <f>G20+1</f>
        <v>45630</v>
      </c>
      <c r="J20" s="8"/>
      <c r="K20" s="80">
        <f>I20+1</f>
        <v>45631</v>
      </c>
      <c r="L20" s="7"/>
      <c r="M20" s="8"/>
      <c r="N20" s="81"/>
      <c r="O20" s="80">
        <f>K20+1</f>
        <v>45632</v>
      </c>
      <c r="P20" s="7"/>
      <c r="Q20" s="7"/>
      <c r="R20" s="7"/>
      <c r="S20" s="7"/>
      <c r="T20" s="7"/>
      <c r="U20" s="7"/>
      <c r="V20" s="8"/>
      <c r="W20" s="80">
        <f>O20+1</f>
        <v>45633</v>
      </c>
      <c r="X20" s="7"/>
      <c r="Y20" s="7"/>
      <c r="Z20" s="7"/>
      <c r="AA20" s="7"/>
      <c r="AB20" s="7"/>
      <c r="AC20" s="7"/>
      <c r="AD20" s="8"/>
      <c r="AE20" s="24"/>
      <c r="AF20" s="24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</row>
    <row r="21" ht="58.5" customHeight="1">
      <c r="A21" s="5"/>
      <c r="B21" s="72"/>
      <c r="C21" s="82"/>
      <c r="D21" s="8"/>
      <c r="E21" s="82"/>
      <c r="F21" s="8"/>
      <c r="G21" s="82"/>
      <c r="H21" s="8"/>
      <c r="I21" s="82"/>
      <c r="J21" s="8"/>
      <c r="K21" s="82"/>
      <c r="L21" s="7"/>
      <c r="M21" s="8"/>
      <c r="N21" s="39"/>
      <c r="O21" s="82"/>
      <c r="P21" s="7"/>
      <c r="Q21" s="7"/>
      <c r="R21" s="7"/>
      <c r="S21" s="7"/>
      <c r="T21" s="7"/>
      <c r="U21" s="7"/>
      <c r="V21" s="8"/>
      <c r="W21" s="82"/>
      <c r="X21" s="7"/>
      <c r="Y21" s="7"/>
      <c r="Z21" s="7"/>
      <c r="AA21" s="7"/>
      <c r="AB21" s="7"/>
      <c r="AC21" s="7"/>
      <c r="AD21" s="8"/>
      <c r="AE21" s="24"/>
      <c r="AF21" s="72"/>
      <c r="AG21" s="76"/>
      <c r="AH21" s="76"/>
      <c r="AI21" s="76"/>
      <c r="AJ21" s="76"/>
      <c r="AK21" s="76"/>
      <c r="AL21" s="76"/>
      <c r="AM21" s="76"/>
      <c r="AN21" s="76"/>
      <c r="AO21" s="4"/>
      <c r="AP21" s="76"/>
      <c r="AQ21" s="76"/>
      <c r="AR21" s="76"/>
      <c r="AS21" s="76"/>
      <c r="AT21" s="76"/>
      <c r="AU21" s="76"/>
      <c r="AV21" s="76"/>
      <c r="AW21" s="76"/>
      <c r="AX21" s="76"/>
    </row>
    <row r="22" ht="2.25" customHeight="1">
      <c r="A22" s="5"/>
      <c r="B22" s="24"/>
      <c r="C22" s="83"/>
      <c r="D22" s="83"/>
      <c r="E22" s="83"/>
      <c r="F22" s="83"/>
      <c r="G22" s="84"/>
      <c r="H22" s="72"/>
      <c r="I22" s="72"/>
      <c r="J22" s="72"/>
      <c r="K22" s="72"/>
      <c r="L22" s="72"/>
      <c r="M22" s="72"/>
      <c r="N22" s="72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24"/>
      <c r="AF22" s="24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</row>
    <row r="23" ht="24.0" hidden="1" customHeight="1">
      <c r="A23" s="5"/>
      <c r="B23" s="24"/>
      <c r="C23" s="83"/>
      <c r="D23" s="83"/>
      <c r="E23" s="83"/>
      <c r="F23" s="83"/>
      <c r="G23" s="84"/>
      <c r="H23" s="72"/>
      <c r="I23" s="72"/>
      <c r="J23" s="72"/>
      <c r="K23" s="72"/>
      <c r="L23" s="72"/>
      <c r="M23" s="72"/>
      <c r="N23" s="72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24"/>
      <c r="AF23" s="24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</row>
    <row r="24" ht="8.25" customHeight="1">
      <c r="A24" s="5"/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</row>
    <row r="25" ht="19.5" customHeight="1">
      <c r="A25" s="5"/>
      <c r="B25" s="51"/>
      <c r="C25" s="86" t="s">
        <v>15</v>
      </c>
      <c r="D25" s="15"/>
      <c r="E25" s="15"/>
      <c r="F25" s="15"/>
      <c r="G25" s="15"/>
      <c r="H25" s="15"/>
      <c r="I25" s="15"/>
      <c r="J25" s="15"/>
      <c r="K25" s="16"/>
      <c r="L25" s="87"/>
      <c r="M25" s="51"/>
      <c r="N25" s="51"/>
      <c r="O25" s="88">
        <f>DATE(YEAR(C2),MONTH(C2)-1,1)</f>
        <v>45566</v>
      </c>
      <c r="P25" s="7"/>
      <c r="Q25" s="7"/>
      <c r="R25" s="7"/>
      <c r="S25" s="7"/>
      <c r="T25" s="7"/>
      <c r="U25" s="8"/>
      <c r="V25" s="89"/>
      <c r="W25" s="89"/>
      <c r="X25" s="88">
        <f>DATE(YEAR(C2),MONTH(C2)+1,1)</f>
        <v>45627</v>
      </c>
      <c r="Y25" s="7"/>
      <c r="Z25" s="7"/>
      <c r="AA25" s="7"/>
      <c r="AB25" s="7"/>
      <c r="AC25" s="7"/>
      <c r="AD25" s="8"/>
      <c r="AE25" s="51"/>
      <c r="AF25" s="51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</row>
    <row r="26" ht="15.0" customHeight="1">
      <c r="A26" s="5"/>
      <c r="B26" s="51"/>
      <c r="C26" s="28"/>
      <c r="D26" s="29"/>
      <c r="E26" s="29"/>
      <c r="F26" s="29"/>
      <c r="G26" s="29"/>
      <c r="H26" s="29"/>
      <c r="I26" s="29"/>
      <c r="J26" s="29"/>
      <c r="K26" s="30"/>
      <c r="L26" s="87"/>
      <c r="M26" s="51"/>
      <c r="N26" s="51"/>
      <c r="O26" s="90" t="str">
        <f t="array" ref="O26">INDEX({"S";"M";"T";"W";"T";"F";"S"},1+MOD(start_day+1-2,7))</f>
        <v>S</v>
      </c>
      <c r="P26" s="90" t="str">
        <f t="array" ref="P26">INDEX({"S";"M";"T";"W";"T";"F";"S"},1+MOD(start_day+2-2,7))</f>
        <v>M</v>
      </c>
      <c r="Q26" s="90" t="str">
        <f t="array" ref="Q26">INDEX({"S";"M";"T";"W";"T";"F";"S"},1+MOD(start_day+3-2,7))</f>
        <v>T</v>
      </c>
      <c r="R26" s="90" t="str">
        <f t="array" ref="R26">INDEX({"S";"M";"T";"W";"T";"F";"S"},1+MOD(start_day+4-2,7))</f>
        <v>W</v>
      </c>
      <c r="S26" s="90" t="str">
        <f t="array" ref="S26">INDEX({"S";"M";"T";"W";"T";"F";"S"},1+MOD(start_day+5-2,7))</f>
        <v>T</v>
      </c>
      <c r="T26" s="90" t="str">
        <f t="array" ref="T26">INDEX({"S";"M";"T";"W";"T";"F";"S"},1+MOD(start_day+6-2,7))</f>
        <v>F</v>
      </c>
      <c r="U26" s="90" t="str">
        <f t="array" ref="U26">INDEX({"S";"M";"T";"W";"T";"F";"S"},1+MOD(start_day+7-2,7))</f>
        <v>S</v>
      </c>
      <c r="V26" s="91"/>
      <c r="W26" s="91"/>
      <c r="X26" s="90" t="str">
        <f t="array" ref="X26">INDEX({"S";"M";"T";"W";"T";"F";"S"},1+MOD(start_day+1-2,7))</f>
        <v>S</v>
      </c>
      <c r="Y26" s="90" t="str">
        <f t="array" ref="Y26">INDEX({"S";"M";"T";"W";"T";"F";"S"},1+MOD(start_day+2-2,7))</f>
        <v>M</v>
      </c>
      <c r="Z26" s="90" t="str">
        <f t="array" ref="Z26">INDEX({"S";"M";"T";"W";"T";"F";"S"},1+MOD(start_day+3-2,7))</f>
        <v>T</v>
      </c>
      <c r="AA26" s="90" t="str">
        <f t="array" ref="AA26">INDEX({"S";"M";"T";"W";"T";"F";"S"},1+MOD(start_day+4-2,7))</f>
        <v>W</v>
      </c>
      <c r="AB26" s="90" t="str">
        <f t="array" ref="AB26">INDEX({"S";"M";"T";"W";"T";"F";"S"},1+MOD(start_day+5-2,7))</f>
        <v>T</v>
      </c>
      <c r="AC26" s="90" t="str">
        <f t="array" ref="AC26">INDEX({"S";"M";"T";"W";"T";"F";"S"},1+MOD(start_day+6-2,7))</f>
        <v>F</v>
      </c>
      <c r="AD26" s="90" t="str">
        <f t="array" ref="AD26">INDEX({"S";"M";"T";"W";"T";"F";"S"},1+MOD(start_day+7-2,7))</f>
        <v>S</v>
      </c>
      <c r="AE26" s="51"/>
      <c r="AF26" s="51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</row>
    <row r="27" ht="15.0" customHeight="1">
      <c r="A27" s="5"/>
      <c r="B27" s="51"/>
      <c r="C27" s="92"/>
      <c r="D27" s="93"/>
      <c r="E27" s="93"/>
      <c r="F27" s="93"/>
      <c r="G27" s="93"/>
      <c r="H27" s="93"/>
      <c r="I27" s="93"/>
      <c r="J27" s="93"/>
      <c r="K27" s="94"/>
      <c r="L27" s="51"/>
      <c r="M27" s="51"/>
      <c r="N27" s="51"/>
      <c r="O27" s="95" t="str">
        <f>IF(MONTH($O$25)&lt;&gt;MONTH($O$25-(WEEKDAY($O$25,1)-(start_day-1))-IF((WEEKDAY($O$25,1)-(start_day-1))&lt;=0,7,0)+(ROW(O27)-ROW($O$27))*7+(COLUMN(O27)-COLUMN($O$27)+1)),"",$O$25-(WEEKDAY($O$25,1)-(start_day-1))-IF((WEEKDAY($O$25,1)-(start_day-1))&lt;=0,7,0)+(ROW(O27)-ROW($O$27))*7+(COLUMN(O27)-COLUMN($O$27)+1))</f>
        <v/>
      </c>
      <c r="P27" s="95" t="str">
        <f>IF(MONTH($O$25)&lt;&gt;MONTH($O$25-(WEEKDAY($O$25,1)-(start_day-1))-IF((WEEKDAY($O$25,1)-(start_day-1))&lt;=0,7,0)+(ROW(P27)-ROW($O$27))*7+(COLUMN(P27)-COLUMN($O$27)+1)),"",$O$25-(WEEKDAY($O$25,1)-(start_day-1))-IF((WEEKDAY($O$25,1)-(start_day-1))&lt;=0,7,0)+(ROW(P27)-ROW($O$27))*7+(COLUMN(P27)-COLUMN($O$27)+1))</f>
        <v/>
      </c>
      <c r="Q27" s="95">
        <f>IF(MONTH($O$25)&lt;&gt;MONTH($O$25-(WEEKDAY($O$25,1)-(start_day-1))-IF((WEEKDAY($O$25,1)-(start_day-1))&lt;=0,7,0)+(ROW(Q27)-ROW($O$27))*7+(COLUMN(Q27)-COLUMN($O$27)+1)),"",$O$25-(WEEKDAY($O$25,1)-(start_day-1))-IF((WEEKDAY($O$25,1)-(start_day-1))&lt;=0,7,0)+(ROW(Q27)-ROW($O$27))*7+(COLUMN(Q27)-COLUMN($O$27)+1))</f>
        <v>45566</v>
      </c>
      <c r="R27" s="95">
        <f>IF(MONTH($O$25)&lt;&gt;MONTH($O$25-(WEEKDAY($O$25,1)-(start_day-1))-IF((WEEKDAY($O$25,1)-(start_day-1))&lt;=0,7,0)+(ROW(R27)-ROW($O$27))*7+(COLUMN(R27)-COLUMN($O$27)+1)),"",$O$25-(WEEKDAY($O$25,1)-(start_day-1))-IF((WEEKDAY($O$25,1)-(start_day-1))&lt;=0,7,0)+(ROW(R27)-ROW($O$27))*7+(COLUMN(R27)-COLUMN($O$27)+1))</f>
        <v>45567</v>
      </c>
      <c r="S27" s="95">
        <f>IF(MONTH($O$25)&lt;&gt;MONTH($O$25-(WEEKDAY($O$25,1)-(start_day-1))-IF((WEEKDAY($O$25,1)-(start_day-1))&lt;=0,7,0)+(ROW(S27)-ROW($O$27))*7+(COLUMN(S27)-COLUMN($O$27)+1)),"",$O$25-(WEEKDAY($O$25,1)-(start_day-1))-IF((WEEKDAY($O$25,1)-(start_day-1))&lt;=0,7,0)+(ROW(S27)-ROW($O$27))*7+(COLUMN(S27)-COLUMN($O$27)+1))</f>
        <v>45568</v>
      </c>
      <c r="T27" s="95">
        <f>IF(MONTH($O$25)&lt;&gt;MONTH($O$25-(WEEKDAY($O$25,1)-(start_day-1))-IF((WEEKDAY($O$25,1)-(start_day-1))&lt;=0,7,0)+(ROW(T27)-ROW($O$27))*7+(COLUMN(T27)-COLUMN($O$27)+1)),"",$O$25-(WEEKDAY($O$25,1)-(start_day-1))-IF((WEEKDAY($O$25,1)-(start_day-1))&lt;=0,7,0)+(ROW(T27)-ROW($O$27))*7+(COLUMN(T27)-COLUMN($O$27)+1))</f>
        <v>45569</v>
      </c>
      <c r="U27" s="95">
        <f>IF(MONTH($O$25)&lt;&gt;MONTH($O$25-(WEEKDAY($O$25,1)-(start_day-1))-IF((WEEKDAY($O$25,1)-(start_day-1))&lt;=0,7,0)+(ROW(U27)-ROW($O$27))*7+(COLUMN(U27)-COLUMN($O$27)+1)),"",$O$25-(WEEKDAY($O$25,1)-(start_day-1))-IF((WEEKDAY($O$25,1)-(start_day-1))&lt;=0,7,0)+(ROW(U27)-ROW($O$27))*7+(COLUMN(U27)-COLUMN($O$27)+1))</f>
        <v>45570</v>
      </c>
      <c r="V27" s="89"/>
      <c r="W27" s="89"/>
      <c r="X27" s="95">
        <f>IF(MONTH($X$25)&lt;&gt;MONTH($X$25-(WEEKDAY($X$25,1)-(start_day-1))-IF((WEEKDAY($X$25,1)-(start_day-1))&lt;=0,7,0)+(ROW(X27)-ROW($X$27))*7+(COLUMN(X27)-COLUMN($X$27)+1)),"",$X$25-(WEEKDAY($X$25,1)-(start_day-1))-IF((WEEKDAY($X$25,1)-(start_day-1))&lt;=0,7,0)+(ROW(X27)-ROW($X$27))*7+(COLUMN(X27)-COLUMN($X$27)+1))</f>
        <v>45627</v>
      </c>
      <c r="Y27" s="95">
        <f>IF(MONTH($X$25)&lt;&gt;MONTH($X$25-(WEEKDAY($X$25,1)-(start_day-1))-IF((WEEKDAY($X$25,1)-(start_day-1))&lt;=0,7,0)+(ROW(Y27)-ROW($X$27))*7+(COLUMN(Y27)-COLUMN($X$27)+1)),"",$X$25-(WEEKDAY($X$25,1)-(start_day-1))-IF((WEEKDAY($X$25,1)-(start_day-1))&lt;=0,7,0)+(ROW(Y27)-ROW($X$27))*7+(COLUMN(Y27)-COLUMN($X$27)+1))</f>
        <v>45628</v>
      </c>
      <c r="Z27" s="95">
        <f>IF(MONTH($X$25)&lt;&gt;MONTH($X$25-(WEEKDAY($X$25,1)-(start_day-1))-IF((WEEKDAY($X$25,1)-(start_day-1))&lt;=0,7,0)+(ROW(Z27)-ROW($X$27))*7+(COLUMN(Z27)-COLUMN($X$27)+1)),"",$X$25-(WEEKDAY($X$25,1)-(start_day-1))-IF((WEEKDAY($X$25,1)-(start_day-1))&lt;=0,7,0)+(ROW(Z27)-ROW($X$27))*7+(COLUMN(Z27)-COLUMN($X$27)+1))</f>
        <v>45629</v>
      </c>
      <c r="AA27" s="95">
        <f>IF(MONTH($X$25)&lt;&gt;MONTH($X$25-(WEEKDAY($X$25,1)-(start_day-1))-IF((WEEKDAY($X$25,1)-(start_day-1))&lt;=0,7,0)+(ROW(AA27)-ROW($X$27))*7+(COLUMN(AA27)-COLUMN($X$27)+1)),"",$X$25-(WEEKDAY($X$25,1)-(start_day-1))-IF((WEEKDAY($X$25,1)-(start_day-1))&lt;=0,7,0)+(ROW(AA27)-ROW($X$27))*7+(COLUMN(AA27)-COLUMN($X$27)+1))</f>
        <v>45630</v>
      </c>
      <c r="AB27" s="95">
        <f>IF(MONTH($X$25)&lt;&gt;MONTH($X$25-(WEEKDAY($X$25,1)-(start_day-1))-IF((WEEKDAY($X$25,1)-(start_day-1))&lt;=0,7,0)+(ROW(AB27)-ROW($X$27))*7+(COLUMN(AB27)-COLUMN($X$27)+1)),"",$X$25-(WEEKDAY($X$25,1)-(start_day-1))-IF((WEEKDAY($X$25,1)-(start_day-1))&lt;=0,7,0)+(ROW(AB27)-ROW($X$27))*7+(COLUMN(AB27)-COLUMN($X$27)+1))</f>
        <v>45631</v>
      </c>
      <c r="AC27" s="95">
        <f>IF(MONTH($X$25)&lt;&gt;MONTH($X$25-(WEEKDAY($X$25,1)-(start_day-1))-IF((WEEKDAY($X$25,1)-(start_day-1))&lt;=0,7,0)+(ROW(AC27)-ROW($X$27))*7+(COLUMN(AC27)-COLUMN($X$27)+1)),"",$X$25-(WEEKDAY($X$25,1)-(start_day-1))-IF((WEEKDAY($X$25,1)-(start_day-1))&lt;=0,7,0)+(ROW(AC27)-ROW($X$27))*7+(COLUMN(AC27)-COLUMN($X$27)+1))</f>
        <v>45632</v>
      </c>
      <c r="AD27" s="95">
        <f>IF(MONTH($X$25)&lt;&gt;MONTH($X$25-(WEEKDAY($X$25,1)-(start_day-1))-IF((WEEKDAY($X$25,1)-(start_day-1))&lt;=0,7,0)+(ROW(AD27)-ROW($X$27))*7+(COLUMN(AD27)-COLUMN($X$27)+1)),"",$X$25-(WEEKDAY($X$25,1)-(start_day-1))-IF((WEEKDAY($X$25,1)-(start_day-1))&lt;=0,7,0)+(ROW(AD27)-ROW($X$27))*7+(COLUMN(AD27)-COLUMN($X$27)+1))</f>
        <v>45633</v>
      </c>
      <c r="AE27" s="51"/>
      <c r="AF27" s="51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</row>
    <row r="28" ht="15.0" customHeight="1">
      <c r="A28" s="5"/>
      <c r="B28" s="51"/>
      <c r="C28" s="96"/>
      <c r="D28" s="15"/>
      <c r="E28" s="15"/>
      <c r="F28" s="15"/>
      <c r="G28" s="15"/>
      <c r="H28" s="15"/>
      <c r="I28" s="15"/>
      <c r="J28" s="15"/>
      <c r="K28" s="16"/>
      <c r="L28" s="51"/>
      <c r="M28" s="51"/>
      <c r="N28" s="51"/>
      <c r="O28" s="95">
        <f>IF(MONTH($O$25)&lt;&gt;MONTH($O$25-(WEEKDAY($O$25,1)-(start_day-1))-IF((WEEKDAY($O$25,1)-(start_day-1))&lt;=0,7,0)+(ROW(O28)-ROW($O$27))*7+(COLUMN(O28)-COLUMN($O$27)+1)),"",$O$25-(WEEKDAY($O$25,1)-(start_day-1))-IF((WEEKDAY($O$25,1)-(start_day-1))&lt;=0,7,0)+(ROW(O28)-ROW($O$27))*7+(COLUMN(O28)-COLUMN($O$27)+1))</f>
        <v>45571</v>
      </c>
      <c r="P28" s="95">
        <f>IF(MONTH($O$25)&lt;&gt;MONTH($O$25-(WEEKDAY($O$25,1)-(start_day-1))-IF((WEEKDAY($O$25,1)-(start_day-1))&lt;=0,7,0)+(ROW(P28)-ROW($O$27))*7+(COLUMN(P28)-COLUMN($O$27)+1)),"",$O$25-(WEEKDAY($O$25,1)-(start_day-1))-IF((WEEKDAY($O$25,1)-(start_day-1))&lt;=0,7,0)+(ROW(P28)-ROW($O$27))*7+(COLUMN(P28)-COLUMN($O$27)+1))</f>
        <v>45572</v>
      </c>
      <c r="Q28" s="95">
        <f>IF(MONTH($O$25)&lt;&gt;MONTH($O$25-(WEEKDAY($O$25,1)-(start_day-1))-IF((WEEKDAY($O$25,1)-(start_day-1))&lt;=0,7,0)+(ROW(Q28)-ROW($O$27))*7+(COLUMN(Q28)-COLUMN($O$27)+1)),"",$O$25-(WEEKDAY($O$25,1)-(start_day-1))-IF((WEEKDAY($O$25,1)-(start_day-1))&lt;=0,7,0)+(ROW(Q28)-ROW($O$27))*7+(COLUMN(Q28)-COLUMN($O$27)+1))</f>
        <v>45573</v>
      </c>
      <c r="R28" s="95">
        <f>IF(MONTH($O$25)&lt;&gt;MONTH($O$25-(WEEKDAY($O$25,1)-(start_day-1))-IF((WEEKDAY($O$25,1)-(start_day-1))&lt;=0,7,0)+(ROW(R28)-ROW($O$27))*7+(COLUMN(R28)-COLUMN($O$27)+1)),"",$O$25-(WEEKDAY($O$25,1)-(start_day-1))-IF((WEEKDAY($O$25,1)-(start_day-1))&lt;=0,7,0)+(ROW(R28)-ROW($O$27))*7+(COLUMN(R28)-COLUMN($O$27)+1))</f>
        <v>45574</v>
      </c>
      <c r="S28" s="95">
        <f>IF(MONTH($O$25)&lt;&gt;MONTH($O$25-(WEEKDAY($O$25,1)-(start_day-1))-IF((WEEKDAY($O$25,1)-(start_day-1))&lt;=0,7,0)+(ROW(S28)-ROW($O$27))*7+(COLUMN(S28)-COLUMN($O$27)+1)),"",$O$25-(WEEKDAY($O$25,1)-(start_day-1))-IF((WEEKDAY($O$25,1)-(start_day-1))&lt;=0,7,0)+(ROW(S28)-ROW($O$27))*7+(COLUMN(S28)-COLUMN($O$27)+1))</f>
        <v>45575</v>
      </c>
      <c r="T28" s="95">
        <f>IF(MONTH($O$25)&lt;&gt;MONTH($O$25-(WEEKDAY($O$25,1)-(start_day-1))-IF((WEEKDAY($O$25,1)-(start_day-1))&lt;=0,7,0)+(ROW(T28)-ROW($O$27))*7+(COLUMN(T28)-COLUMN($O$27)+1)),"",$O$25-(WEEKDAY($O$25,1)-(start_day-1))-IF((WEEKDAY($O$25,1)-(start_day-1))&lt;=0,7,0)+(ROW(T28)-ROW($O$27))*7+(COLUMN(T28)-COLUMN($O$27)+1))</f>
        <v>45576</v>
      </c>
      <c r="U28" s="95">
        <f>IF(MONTH($O$25)&lt;&gt;MONTH($O$25-(WEEKDAY($O$25,1)-(start_day-1))-IF((WEEKDAY($O$25,1)-(start_day-1))&lt;=0,7,0)+(ROW(U28)-ROW($O$27))*7+(COLUMN(U28)-COLUMN($O$27)+1)),"",$O$25-(WEEKDAY($O$25,1)-(start_day-1))-IF((WEEKDAY($O$25,1)-(start_day-1))&lt;=0,7,0)+(ROW(U28)-ROW($O$27))*7+(COLUMN(U28)-COLUMN($O$27)+1))</f>
        <v>45577</v>
      </c>
      <c r="V28" s="89"/>
      <c r="W28" s="89"/>
      <c r="X28" s="95">
        <f>IF(MONTH($X$25)&lt;&gt;MONTH($X$25-(WEEKDAY($X$25,1)-(start_day-1))-IF((WEEKDAY($X$25,1)-(start_day-1))&lt;=0,7,0)+(ROW(X28)-ROW($X$27))*7+(COLUMN(X28)-COLUMN($X$27)+1)),"",$X$25-(WEEKDAY($X$25,1)-(start_day-1))-IF((WEEKDAY($X$25,1)-(start_day-1))&lt;=0,7,0)+(ROW(X28)-ROW($X$27))*7+(COLUMN(X28)-COLUMN($X$27)+1))</f>
        <v>45634</v>
      </c>
      <c r="Y28" s="95">
        <f>IF(MONTH($X$25)&lt;&gt;MONTH($X$25-(WEEKDAY($X$25,1)-(start_day-1))-IF((WEEKDAY($X$25,1)-(start_day-1))&lt;=0,7,0)+(ROW(Y28)-ROW($X$27))*7+(COLUMN(Y28)-COLUMN($X$27)+1)),"",$X$25-(WEEKDAY($X$25,1)-(start_day-1))-IF((WEEKDAY($X$25,1)-(start_day-1))&lt;=0,7,0)+(ROW(Y28)-ROW($X$27))*7+(COLUMN(Y28)-COLUMN($X$27)+1))</f>
        <v>45635</v>
      </c>
      <c r="Z28" s="95">
        <f>IF(MONTH($X$25)&lt;&gt;MONTH($X$25-(WEEKDAY($X$25,1)-(start_day-1))-IF((WEEKDAY($X$25,1)-(start_day-1))&lt;=0,7,0)+(ROW(Z28)-ROW($X$27))*7+(COLUMN(Z28)-COLUMN($X$27)+1)),"",$X$25-(WEEKDAY($X$25,1)-(start_day-1))-IF((WEEKDAY($X$25,1)-(start_day-1))&lt;=0,7,0)+(ROW(Z28)-ROW($X$27))*7+(COLUMN(Z28)-COLUMN($X$27)+1))</f>
        <v>45636</v>
      </c>
      <c r="AA28" s="95">
        <f>IF(MONTH($X$25)&lt;&gt;MONTH($X$25-(WEEKDAY($X$25,1)-(start_day-1))-IF((WEEKDAY($X$25,1)-(start_day-1))&lt;=0,7,0)+(ROW(AA28)-ROW($X$27))*7+(COLUMN(AA28)-COLUMN($X$27)+1)),"",$X$25-(WEEKDAY($X$25,1)-(start_day-1))-IF((WEEKDAY($X$25,1)-(start_day-1))&lt;=0,7,0)+(ROW(AA28)-ROW($X$27))*7+(COLUMN(AA28)-COLUMN($X$27)+1))</f>
        <v>45637</v>
      </c>
      <c r="AB28" s="95">
        <f>IF(MONTH($X$25)&lt;&gt;MONTH($X$25-(WEEKDAY($X$25,1)-(start_day-1))-IF((WEEKDAY($X$25,1)-(start_day-1))&lt;=0,7,0)+(ROW(AB28)-ROW($X$27))*7+(COLUMN(AB28)-COLUMN($X$27)+1)),"",$X$25-(WEEKDAY($X$25,1)-(start_day-1))-IF((WEEKDAY($X$25,1)-(start_day-1))&lt;=0,7,0)+(ROW(AB28)-ROW($X$27))*7+(COLUMN(AB28)-COLUMN($X$27)+1))</f>
        <v>45638</v>
      </c>
      <c r="AC28" s="95">
        <f>IF(MONTH($X$25)&lt;&gt;MONTH($X$25-(WEEKDAY($X$25,1)-(start_day-1))-IF((WEEKDAY($X$25,1)-(start_day-1))&lt;=0,7,0)+(ROW(AC28)-ROW($X$27))*7+(COLUMN(AC28)-COLUMN($X$27)+1)),"",$X$25-(WEEKDAY($X$25,1)-(start_day-1))-IF((WEEKDAY($X$25,1)-(start_day-1))&lt;=0,7,0)+(ROW(AC28)-ROW($X$27))*7+(COLUMN(AC28)-COLUMN($X$27)+1))</f>
        <v>45639</v>
      </c>
      <c r="AD28" s="95">
        <f>IF(MONTH($X$25)&lt;&gt;MONTH($X$25-(WEEKDAY($X$25,1)-(start_day-1))-IF((WEEKDAY($X$25,1)-(start_day-1))&lt;=0,7,0)+(ROW(AD28)-ROW($X$27))*7+(COLUMN(AD28)-COLUMN($X$27)+1)),"",$X$25-(WEEKDAY($X$25,1)-(start_day-1))-IF((WEEKDAY($X$25,1)-(start_day-1))&lt;=0,7,0)+(ROW(AD28)-ROW($X$27))*7+(COLUMN(AD28)-COLUMN($X$27)+1))</f>
        <v>45640</v>
      </c>
      <c r="AE28" s="51"/>
      <c r="AF28" s="51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</row>
    <row r="29" ht="15.0" customHeight="1">
      <c r="A29" s="5"/>
      <c r="B29" s="51"/>
      <c r="C29" s="28"/>
      <c r="D29" s="29"/>
      <c r="E29" s="29"/>
      <c r="F29" s="29"/>
      <c r="G29" s="29"/>
      <c r="H29" s="29"/>
      <c r="I29" s="29"/>
      <c r="J29" s="29"/>
      <c r="K29" s="30"/>
      <c r="L29" s="51"/>
      <c r="M29" s="51"/>
      <c r="N29" s="51"/>
      <c r="O29" s="95">
        <f>IF(MONTH($O$25)&lt;&gt;MONTH($O$25-(WEEKDAY($O$25,1)-(start_day-1))-IF((WEEKDAY($O$25,1)-(start_day-1))&lt;=0,7,0)+(ROW(O29)-ROW($O$27))*7+(COLUMN(O29)-COLUMN($O$27)+1)),"",$O$25-(WEEKDAY($O$25,1)-(start_day-1))-IF((WEEKDAY($O$25,1)-(start_day-1))&lt;=0,7,0)+(ROW(O29)-ROW($O$27))*7+(COLUMN(O29)-COLUMN($O$27)+1))</f>
        <v>45578</v>
      </c>
      <c r="P29" s="95">
        <f>IF(MONTH($O$25)&lt;&gt;MONTH($O$25-(WEEKDAY($O$25,1)-(start_day-1))-IF((WEEKDAY($O$25,1)-(start_day-1))&lt;=0,7,0)+(ROW(P29)-ROW($O$27))*7+(COLUMN(P29)-COLUMN($O$27)+1)),"",$O$25-(WEEKDAY($O$25,1)-(start_day-1))-IF((WEEKDAY($O$25,1)-(start_day-1))&lt;=0,7,0)+(ROW(P29)-ROW($O$27))*7+(COLUMN(P29)-COLUMN($O$27)+1))</f>
        <v>45579</v>
      </c>
      <c r="Q29" s="95">
        <f>IF(MONTH($O$25)&lt;&gt;MONTH($O$25-(WEEKDAY($O$25,1)-(start_day-1))-IF((WEEKDAY($O$25,1)-(start_day-1))&lt;=0,7,0)+(ROW(Q29)-ROW($O$27))*7+(COLUMN(Q29)-COLUMN($O$27)+1)),"",$O$25-(WEEKDAY($O$25,1)-(start_day-1))-IF((WEEKDAY($O$25,1)-(start_day-1))&lt;=0,7,0)+(ROW(Q29)-ROW($O$27))*7+(COLUMN(Q29)-COLUMN($O$27)+1))</f>
        <v>45580</v>
      </c>
      <c r="R29" s="95">
        <f>IF(MONTH($O$25)&lt;&gt;MONTH($O$25-(WEEKDAY($O$25,1)-(start_day-1))-IF((WEEKDAY($O$25,1)-(start_day-1))&lt;=0,7,0)+(ROW(R29)-ROW($O$27))*7+(COLUMN(R29)-COLUMN($O$27)+1)),"",$O$25-(WEEKDAY($O$25,1)-(start_day-1))-IF((WEEKDAY($O$25,1)-(start_day-1))&lt;=0,7,0)+(ROW(R29)-ROW($O$27))*7+(COLUMN(R29)-COLUMN($O$27)+1))</f>
        <v>45581</v>
      </c>
      <c r="S29" s="95">
        <f>IF(MONTH($O$25)&lt;&gt;MONTH($O$25-(WEEKDAY($O$25,1)-(start_day-1))-IF((WEEKDAY($O$25,1)-(start_day-1))&lt;=0,7,0)+(ROW(S29)-ROW($O$27))*7+(COLUMN(S29)-COLUMN($O$27)+1)),"",$O$25-(WEEKDAY($O$25,1)-(start_day-1))-IF((WEEKDAY($O$25,1)-(start_day-1))&lt;=0,7,0)+(ROW(S29)-ROW($O$27))*7+(COLUMN(S29)-COLUMN($O$27)+1))</f>
        <v>45582</v>
      </c>
      <c r="T29" s="95">
        <f>IF(MONTH($O$25)&lt;&gt;MONTH($O$25-(WEEKDAY($O$25,1)-(start_day-1))-IF((WEEKDAY($O$25,1)-(start_day-1))&lt;=0,7,0)+(ROW(T29)-ROW($O$27))*7+(COLUMN(T29)-COLUMN($O$27)+1)),"",$O$25-(WEEKDAY($O$25,1)-(start_day-1))-IF((WEEKDAY($O$25,1)-(start_day-1))&lt;=0,7,0)+(ROW(T29)-ROW($O$27))*7+(COLUMN(T29)-COLUMN($O$27)+1))</f>
        <v>45583</v>
      </c>
      <c r="U29" s="95">
        <f>IF(MONTH($O$25)&lt;&gt;MONTH($O$25-(WEEKDAY($O$25,1)-(start_day-1))-IF((WEEKDAY($O$25,1)-(start_day-1))&lt;=0,7,0)+(ROW(U29)-ROW($O$27))*7+(COLUMN(U29)-COLUMN($O$27)+1)),"",$O$25-(WEEKDAY($O$25,1)-(start_day-1))-IF((WEEKDAY($O$25,1)-(start_day-1))&lt;=0,7,0)+(ROW(U29)-ROW($O$27))*7+(COLUMN(U29)-COLUMN($O$27)+1))</f>
        <v>45584</v>
      </c>
      <c r="V29" s="89"/>
      <c r="W29" s="89"/>
      <c r="X29" s="95">
        <f>IF(MONTH($X$25)&lt;&gt;MONTH($X$25-(WEEKDAY($X$25,1)-(start_day-1))-IF((WEEKDAY($X$25,1)-(start_day-1))&lt;=0,7,0)+(ROW(X29)-ROW($X$27))*7+(COLUMN(X29)-COLUMN($X$27)+1)),"",$X$25-(WEEKDAY($X$25,1)-(start_day-1))-IF((WEEKDAY($X$25,1)-(start_day-1))&lt;=0,7,0)+(ROW(X29)-ROW($X$27))*7+(COLUMN(X29)-COLUMN($X$27)+1))</f>
        <v>45641</v>
      </c>
      <c r="Y29" s="95">
        <f>IF(MONTH($X$25)&lt;&gt;MONTH($X$25-(WEEKDAY($X$25,1)-(start_day-1))-IF((WEEKDAY($X$25,1)-(start_day-1))&lt;=0,7,0)+(ROW(Y29)-ROW($X$27))*7+(COLUMN(Y29)-COLUMN($X$27)+1)),"",$X$25-(WEEKDAY($X$25,1)-(start_day-1))-IF((WEEKDAY($X$25,1)-(start_day-1))&lt;=0,7,0)+(ROW(Y29)-ROW($X$27))*7+(COLUMN(Y29)-COLUMN($X$27)+1))</f>
        <v>45642</v>
      </c>
      <c r="Z29" s="95">
        <f>IF(MONTH($X$25)&lt;&gt;MONTH($X$25-(WEEKDAY($X$25,1)-(start_day-1))-IF((WEEKDAY($X$25,1)-(start_day-1))&lt;=0,7,0)+(ROW(Z29)-ROW($X$27))*7+(COLUMN(Z29)-COLUMN($X$27)+1)),"",$X$25-(WEEKDAY($X$25,1)-(start_day-1))-IF((WEEKDAY($X$25,1)-(start_day-1))&lt;=0,7,0)+(ROW(Z29)-ROW($X$27))*7+(COLUMN(Z29)-COLUMN($X$27)+1))</f>
        <v>45643</v>
      </c>
      <c r="AA29" s="95">
        <f>IF(MONTH($X$25)&lt;&gt;MONTH($X$25-(WEEKDAY($X$25,1)-(start_day-1))-IF((WEEKDAY($X$25,1)-(start_day-1))&lt;=0,7,0)+(ROW(AA29)-ROW($X$27))*7+(COLUMN(AA29)-COLUMN($X$27)+1)),"",$X$25-(WEEKDAY($X$25,1)-(start_day-1))-IF((WEEKDAY($X$25,1)-(start_day-1))&lt;=0,7,0)+(ROW(AA29)-ROW($X$27))*7+(COLUMN(AA29)-COLUMN($X$27)+1))</f>
        <v>45644</v>
      </c>
      <c r="AB29" s="95">
        <f>IF(MONTH($X$25)&lt;&gt;MONTH($X$25-(WEEKDAY($X$25,1)-(start_day-1))-IF((WEEKDAY($X$25,1)-(start_day-1))&lt;=0,7,0)+(ROW(AB29)-ROW($X$27))*7+(COLUMN(AB29)-COLUMN($X$27)+1)),"",$X$25-(WEEKDAY($X$25,1)-(start_day-1))-IF((WEEKDAY($X$25,1)-(start_day-1))&lt;=0,7,0)+(ROW(AB29)-ROW($X$27))*7+(COLUMN(AB29)-COLUMN($X$27)+1))</f>
        <v>45645</v>
      </c>
      <c r="AC29" s="95">
        <f>IF(MONTH($X$25)&lt;&gt;MONTH($X$25-(WEEKDAY($X$25,1)-(start_day-1))-IF((WEEKDAY($X$25,1)-(start_day-1))&lt;=0,7,0)+(ROW(AC29)-ROW($X$27))*7+(COLUMN(AC29)-COLUMN($X$27)+1)),"",$X$25-(WEEKDAY($X$25,1)-(start_day-1))-IF((WEEKDAY($X$25,1)-(start_day-1))&lt;=0,7,0)+(ROW(AC29)-ROW($X$27))*7+(COLUMN(AC29)-COLUMN($X$27)+1))</f>
        <v>45646</v>
      </c>
      <c r="AD29" s="95">
        <f>IF(MONTH($X$25)&lt;&gt;MONTH($X$25-(WEEKDAY($X$25,1)-(start_day-1))-IF((WEEKDAY($X$25,1)-(start_day-1))&lt;=0,7,0)+(ROW(AD29)-ROW($X$27))*7+(COLUMN(AD29)-COLUMN($X$27)+1)),"",$X$25-(WEEKDAY($X$25,1)-(start_day-1))-IF((WEEKDAY($X$25,1)-(start_day-1))&lt;=0,7,0)+(ROW(AD29)-ROW($X$27))*7+(COLUMN(AD29)-COLUMN($X$27)+1))</f>
        <v>45647</v>
      </c>
      <c r="AE29" s="51"/>
      <c r="AF29" s="51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</row>
    <row r="30" ht="15.0" customHeight="1">
      <c r="A30" s="5"/>
      <c r="B30" s="51"/>
      <c r="C30" s="97"/>
      <c r="D30" s="98"/>
      <c r="E30" s="98"/>
      <c r="F30" s="98"/>
      <c r="G30" s="98"/>
      <c r="H30" s="98"/>
      <c r="I30" s="98"/>
      <c r="J30" s="98"/>
      <c r="K30" s="99"/>
      <c r="L30" s="51"/>
      <c r="M30" s="51"/>
      <c r="N30" s="51"/>
      <c r="O30" s="95">
        <f>IF(MONTH($O$25)&lt;&gt;MONTH($O$25-(WEEKDAY($O$25,1)-(start_day-1))-IF((WEEKDAY($O$25,1)-(start_day-1))&lt;=0,7,0)+(ROW(O30)-ROW($O$27))*7+(COLUMN(O30)-COLUMN($O$27)+1)),"",$O$25-(WEEKDAY($O$25,1)-(start_day-1))-IF((WEEKDAY($O$25,1)-(start_day-1))&lt;=0,7,0)+(ROW(O30)-ROW($O$27))*7+(COLUMN(O30)-COLUMN($O$27)+1))</f>
        <v>45585</v>
      </c>
      <c r="P30" s="95">
        <f>IF(MONTH($O$25)&lt;&gt;MONTH($O$25-(WEEKDAY($O$25,1)-(start_day-1))-IF((WEEKDAY($O$25,1)-(start_day-1))&lt;=0,7,0)+(ROW(P30)-ROW($O$27))*7+(COLUMN(P30)-COLUMN($O$27)+1)),"",$O$25-(WEEKDAY($O$25,1)-(start_day-1))-IF((WEEKDAY($O$25,1)-(start_day-1))&lt;=0,7,0)+(ROW(P30)-ROW($O$27))*7+(COLUMN(P30)-COLUMN($O$27)+1))</f>
        <v>45586</v>
      </c>
      <c r="Q30" s="95">
        <f>IF(MONTH($O$25)&lt;&gt;MONTH($O$25-(WEEKDAY($O$25,1)-(start_day-1))-IF((WEEKDAY($O$25,1)-(start_day-1))&lt;=0,7,0)+(ROW(Q30)-ROW($O$27))*7+(COLUMN(Q30)-COLUMN($O$27)+1)),"",$O$25-(WEEKDAY($O$25,1)-(start_day-1))-IF((WEEKDAY($O$25,1)-(start_day-1))&lt;=0,7,0)+(ROW(Q30)-ROW($O$27))*7+(COLUMN(Q30)-COLUMN($O$27)+1))</f>
        <v>45587</v>
      </c>
      <c r="R30" s="95">
        <f>IF(MONTH($O$25)&lt;&gt;MONTH($O$25-(WEEKDAY($O$25,1)-(start_day-1))-IF((WEEKDAY($O$25,1)-(start_day-1))&lt;=0,7,0)+(ROW(R30)-ROW($O$27))*7+(COLUMN(R30)-COLUMN($O$27)+1)),"",$O$25-(WEEKDAY($O$25,1)-(start_day-1))-IF((WEEKDAY($O$25,1)-(start_day-1))&lt;=0,7,0)+(ROW(R30)-ROW($O$27))*7+(COLUMN(R30)-COLUMN($O$27)+1))</f>
        <v>45588</v>
      </c>
      <c r="S30" s="95">
        <f>IF(MONTH($O$25)&lt;&gt;MONTH($O$25-(WEEKDAY($O$25,1)-(start_day-1))-IF((WEEKDAY($O$25,1)-(start_day-1))&lt;=0,7,0)+(ROW(S30)-ROW($O$27))*7+(COLUMN(S30)-COLUMN($O$27)+1)),"",$O$25-(WEEKDAY($O$25,1)-(start_day-1))-IF((WEEKDAY($O$25,1)-(start_day-1))&lt;=0,7,0)+(ROW(S30)-ROW($O$27))*7+(COLUMN(S30)-COLUMN($O$27)+1))</f>
        <v>45589</v>
      </c>
      <c r="T30" s="95">
        <f>IF(MONTH($O$25)&lt;&gt;MONTH($O$25-(WEEKDAY($O$25,1)-(start_day-1))-IF((WEEKDAY($O$25,1)-(start_day-1))&lt;=0,7,0)+(ROW(T30)-ROW($O$27))*7+(COLUMN(T30)-COLUMN($O$27)+1)),"",$O$25-(WEEKDAY($O$25,1)-(start_day-1))-IF((WEEKDAY($O$25,1)-(start_day-1))&lt;=0,7,0)+(ROW(T30)-ROW($O$27))*7+(COLUMN(T30)-COLUMN($O$27)+1))</f>
        <v>45590</v>
      </c>
      <c r="U30" s="95">
        <f>IF(MONTH($O$25)&lt;&gt;MONTH($O$25-(WEEKDAY($O$25,1)-(start_day-1))-IF((WEEKDAY($O$25,1)-(start_day-1))&lt;=0,7,0)+(ROW(U30)-ROW($O$27))*7+(COLUMN(U30)-COLUMN($O$27)+1)),"",$O$25-(WEEKDAY($O$25,1)-(start_day-1))-IF((WEEKDAY($O$25,1)-(start_day-1))&lt;=0,7,0)+(ROW(U30)-ROW($O$27))*7+(COLUMN(U30)-COLUMN($O$27)+1))</f>
        <v>45591</v>
      </c>
      <c r="V30" s="89"/>
      <c r="W30" s="89"/>
      <c r="X30" s="95">
        <f>IF(MONTH($X$25)&lt;&gt;MONTH($X$25-(WEEKDAY($X$25,1)-(start_day-1))-IF((WEEKDAY($X$25,1)-(start_day-1))&lt;=0,7,0)+(ROW(X30)-ROW($X$27))*7+(COLUMN(X30)-COLUMN($X$27)+1)),"",$X$25-(WEEKDAY($X$25,1)-(start_day-1))-IF((WEEKDAY($X$25,1)-(start_day-1))&lt;=0,7,0)+(ROW(X30)-ROW($X$27))*7+(COLUMN(X30)-COLUMN($X$27)+1))</f>
        <v>45648</v>
      </c>
      <c r="Y30" s="95">
        <f>IF(MONTH($X$25)&lt;&gt;MONTH($X$25-(WEEKDAY($X$25,1)-(start_day-1))-IF((WEEKDAY($X$25,1)-(start_day-1))&lt;=0,7,0)+(ROW(Y30)-ROW($X$27))*7+(COLUMN(Y30)-COLUMN($X$27)+1)),"",$X$25-(WEEKDAY($X$25,1)-(start_day-1))-IF((WEEKDAY($X$25,1)-(start_day-1))&lt;=0,7,0)+(ROW(Y30)-ROW($X$27))*7+(COLUMN(Y30)-COLUMN($X$27)+1))</f>
        <v>45649</v>
      </c>
      <c r="Z30" s="95">
        <f>IF(MONTH($X$25)&lt;&gt;MONTH($X$25-(WEEKDAY($X$25,1)-(start_day-1))-IF((WEEKDAY($X$25,1)-(start_day-1))&lt;=0,7,0)+(ROW(Z30)-ROW($X$27))*7+(COLUMN(Z30)-COLUMN($X$27)+1)),"",$X$25-(WEEKDAY($X$25,1)-(start_day-1))-IF((WEEKDAY($X$25,1)-(start_day-1))&lt;=0,7,0)+(ROW(Z30)-ROW($X$27))*7+(COLUMN(Z30)-COLUMN($X$27)+1))</f>
        <v>45650</v>
      </c>
      <c r="AA30" s="95">
        <f>IF(MONTH($X$25)&lt;&gt;MONTH($X$25-(WEEKDAY($X$25,1)-(start_day-1))-IF((WEEKDAY($X$25,1)-(start_day-1))&lt;=0,7,0)+(ROW(AA30)-ROW($X$27))*7+(COLUMN(AA30)-COLUMN($X$27)+1)),"",$X$25-(WEEKDAY($X$25,1)-(start_day-1))-IF((WEEKDAY($X$25,1)-(start_day-1))&lt;=0,7,0)+(ROW(AA30)-ROW($X$27))*7+(COLUMN(AA30)-COLUMN($X$27)+1))</f>
        <v>45651</v>
      </c>
      <c r="AB30" s="95">
        <f>IF(MONTH($X$25)&lt;&gt;MONTH($X$25-(WEEKDAY($X$25,1)-(start_day-1))-IF((WEEKDAY($X$25,1)-(start_day-1))&lt;=0,7,0)+(ROW(AB30)-ROW($X$27))*7+(COLUMN(AB30)-COLUMN($X$27)+1)),"",$X$25-(WEEKDAY($X$25,1)-(start_day-1))-IF((WEEKDAY($X$25,1)-(start_day-1))&lt;=0,7,0)+(ROW(AB30)-ROW($X$27))*7+(COLUMN(AB30)-COLUMN($X$27)+1))</f>
        <v>45652</v>
      </c>
      <c r="AC30" s="95">
        <f>IF(MONTH($X$25)&lt;&gt;MONTH($X$25-(WEEKDAY($X$25,1)-(start_day-1))-IF((WEEKDAY($X$25,1)-(start_day-1))&lt;=0,7,0)+(ROW(AC30)-ROW($X$27))*7+(COLUMN(AC30)-COLUMN($X$27)+1)),"",$X$25-(WEEKDAY($X$25,1)-(start_day-1))-IF((WEEKDAY($X$25,1)-(start_day-1))&lt;=0,7,0)+(ROW(AC30)-ROW($X$27))*7+(COLUMN(AC30)-COLUMN($X$27)+1))</f>
        <v>45653</v>
      </c>
      <c r="AD30" s="95">
        <f>IF(MONTH($X$25)&lt;&gt;MONTH($X$25-(WEEKDAY($X$25,1)-(start_day-1))-IF((WEEKDAY($X$25,1)-(start_day-1))&lt;=0,7,0)+(ROW(AD30)-ROW($X$27))*7+(COLUMN(AD30)-COLUMN($X$27)+1)),"",$X$25-(WEEKDAY($X$25,1)-(start_day-1))-IF((WEEKDAY($X$25,1)-(start_day-1))&lt;=0,7,0)+(ROW(AD30)-ROW($X$27))*7+(COLUMN(AD30)-COLUMN($X$27)+1))</f>
        <v>45654</v>
      </c>
      <c r="AE30" s="51"/>
      <c r="AF30" s="51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</row>
    <row r="31" ht="15.0" customHeight="1">
      <c r="A31" s="5"/>
      <c r="B31" s="51"/>
      <c r="C31" s="28"/>
      <c r="D31" s="29"/>
      <c r="E31" s="29"/>
      <c r="F31" s="29"/>
      <c r="G31" s="29"/>
      <c r="H31" s="29"/>
      <c r="I31" s="29"/>
      <c r="J31" s="29"/>
      <c r="K31" s="30"/>
      <c r="L31" s="51"/>
      <c r="M31" s="51"/>
      <c r="N31" s="51"/>
      <c r="O31" s="95">
        <f>IF(MONTH($O$25)&lt;&gt;MONTH($O$25-(WEEKDAY($O$25,1)-(start_day-1))-IF((WEEKDAY($O$25,1)-(start_day-1))&lt;=0,7,0)+(ROW(O31)-ROW($O$27))*7+(COLUMN(O31)-COLUMN($O$27)+1)),"",$O$25-(WEEKDAY($O$25,1)-(start_day-1))-IF((WEEKDAY($O$25,1)-(start_day-1))&lt;=0,7,0)+(ROW(O31)-ROW($O$27))*7+(COLUMN(O31)-COLUMN($O$27)+1))</f>
        <v>45592</v>
      </c>
      <c r="P31" s="95">
        <f>IF(MONTH($O$25)&lt;&gt;MONTH($O$25-(WEEKDAY($O$25,1)-(start_day-1))-IF((WEEKDAY($O$25,1)-(start_day-1))&lt;=0,7,0)+(ROW(P31)-ROW($O$27))*7+(COLUMN(P31)-COLUMN($O$27)+1)),"",$O$25-(WEEKDAY($O$25,1)-(start_day-1))-IF((WEEKDAY($O$25,1)-(start_day-1))&lt;=0,7,0)+(ROW(P31)-ROW($O$27))*7+(COLUMN(P31)-COLUMN($O$27)+1))</f>
        <v>45593</v>
      </c>
      <c r="Q31" s="95">
        <f>IF(MONTH($O$25)&lt;&gt;MONTH($O$25-(WEEKDAY($O$25,1)-(start_day-1))-IF((WEEKDAY($O$25,1)-(start_day-1))&lt;=0,7,0)+(ROW(Q31)-ROW($O$27))*7+(COLUMN(Q31)-COLUMN($O$27)+1)),"",$O$25-(WEEKDAY($O$25,1)-(start_day-1))-IF((WEEKDAY($O$25,1)-(start_day-1))&lt;=0,7,0)+(ROW(Q31)-ROW($O$27))*7+(COLUMN(Q31)-COLUMN($O$27)+1))</f>
        <v>45594</v>
      </c>
      <c r="R31" s="95">
        <f>IF(MONTH($O$25)&lt;&gt;MONTH($O$25-(WEEKDAY($O$25,1)-(start_day-1))-IF((WEEKDAY($O$25,1)-(start_day-1))&lt;=0,7,0)+(ROW(R31)-ROW($O$27))*7+(COLUMN(R31)-COLUMN($O$27)+1)),"",$O$25-(WEEKDAY($O$25,1)-(start_day-1))-IF((WEEKDAY($O$25,1)-(start_day-1))&lt;=0,7,0)+(ROW(R31)-ROW($O$27))*7+(COLUMN(R31)-COLUMN($O$27)+1))</f>
        <v>45595</v>
      </c>
      <c r="S31" s="95">
        <f>IF(MONTH($O$25)&lt;&gt;MONTH($O$25-(WEEKDAY($O$25,1)-(start_day-1))-IF((WEEKDAY($O$25,1)-(start_day-1))&lt;=0,7,0)+(ROW(S31)-ROW($O$27))*7+(COLUMN(S31)-COLUMN($O$27)+1)),"",$O$25-(WEEKDAY($O$25,1)-(start_day-1))-IF((WEEKDAY($O$25,1)-(start_day-1))&lt;=0,7,0)+(ROW(S31)-ROW($O$27))*7+(COLUMN(S31)-COLUMN($O$27)+1))</f>
        <v>45596</v>
      </c>
      <c r="T31" s="95" t="str">
        <f>IF(MONTH($O$25)&lt;&gt;MONTH($O$25-(WEEKDAY($O$25,1)-(start_day-1))-IF((WEEKDAY($O$25,1)-(start_day-1))&lt;=0,7,0)+(ROW(T31)-ROW($O$27))*7+(COLUMN(T31)-COLUMN($O$27)+1)),"",$O$25-(WEEKDAY($O$25,1)-(start_day-1))-IF((WEEKDAY($O$25,1)-(start_day-1))&lt;=0,7,0)+(ROW(T31)-ROW($O$27))*7+(COLUMN(T31)-COLUMN($O$27)+1))</f>
        <v/>
      </c>
      <c r="U31" s="95" t="str">
        <f>IF(MONTH($O$25)&lt;&gt;MONTH($O$25-(WEEKDAY($O$25,1)-(start_day-1))-IF((WEEKDAY($O$25,1)-(start_day-1))&lt;=0,7,0)+(ROW(U31)-ROW($O$27))*7+(COLUMN(U31)-COLUMN($O$27)+1)),"",$O$25-(WEEKDAY($O$25,1)-(start_day-1))-IF((WEEKDAY($O$25,1)-(start_day-1))&lt;=0,7,0)+(ROW(U31)-ROW($O$27))*7+(COLUMN(U31)-COLUMN($O$27)+1))</f>
        <v/>
      </c>
      <c r="V31" s="89"/>
      <c r="W31" s="89"/>
      <c r="X31" s="95">
        <f>IF(MONTH($X$25)&lt;&gt;MONTH($X$25-(WEEKDAY($X$25,1)-(start_day-1))-IF((WEEKDAY($X$25,1)-(start_day-1))&lt;=0,7,0)+(ROW(X31)-ROW($X$27))*7+(COLUMN(X31)-COLUMN($X$27)+1)),"",$X$25-(WEEKDAY($X$25,1)-(start_day-1))-IF((WEEKDAY($X$25,1)-(start_day-1))&lt;=0,7,0)+(ROW(X31)-ROW($X$27))*7+(COLUMN(X31)-COLUMN($X$27)+1))</f>
        <v>45655</v>
      </c>
      <c r="Y31" s="95">
        <f>IF(MONTH($X$25)&lt;&gt;MONTH($X$25-(WEEKDAY($X$25,1)-(start_day-1))-IF((WEEKDAY($X$25,1)-(start_day-1))&lt;=0,7,0)+(ROW(Y31)-ROW($X$27))*7+(COLUMN(Y31)-COLUMN($X$27)+1)),"",$X$25-(WEEKDAY($X$25,1)-(start_day-1))-IF((WEEKDAY($X$25,1)-(start_day-1))&lt;=0,7,0)+(ROW(Y31)-ROW($X$27))*7+(COLUMN(Y31)-COLUMN($X$27)+1))</f>
        <v>45656</v>
      </c>
      <c r="Z31" s="95">
        <f>IF(MONTH($X$25)&lt;&gt;MONTH($X$25-(WEEKDAY($X$25,1)-(start_day-1))-IF((WEEKDAY($X$25,1)-(start_day-1))&lt;=0,7,0)+(ROW(Z31)-ROW($X$27))*7+(COLUMN(Z31)-COLUMN($X$27)+1)),"",$X$25-(WEEKDAY($X$25,1)-(start_day-1))-IF((WEEKDAY($X$25,1)-(start_day-1))&lt;=0,7,0)+(ROW(Z31)-ROW($X$27))*7+(COLUMN(Z31)-COLUMN($X$27)+1))</f>
        <v>45657</v>
      </c>
      <c r="AA31" s="95" t="str">
        <f>IF(MONTH($X$25)&lt;&gt;MONTH($X$25-(WEEKDAY($X$25,1)-(start_day-1))-IF((WEEKDAY($X$25,1)-(start_day-1))&lt;=0,7,0)+(ROW(AA31)-ROW($X$27))*7+(COLUMN(AA31)-COLUMN($X$27)+1)),"",$X$25-(WEEKDAY($X$25,1)-(start_day-1))-IF((WEEKDAY($X$25,1)-(start_day-1))&lt;=0,7,0)+(ROW(AA31)-ROW($X$27))*7+(COLUMN(AA31)-COLUMN($X$27)+1))</f>
        <v/>
      </c>
      <c r="AB31" s="95" t="str">
        <f>IF(MONTH($X$25)&lt;&gt;MONTH($X$25-(WEEKDAY($X$25,1)-(start_day-1))-IF((WEEKDAY($X$25,1)-(start_day-1))&lt;=0,7,0)+(ROW(AB31)-ROW($X$27))*7+(COLUMN(AB31)-COLUMN($X$27)+1)),"",$X$25-(WEEKDAY($X$25,1)-(start_day-1))-IF((WEEKDAY($X$25,1)-(start_day-1))&lt;=0,7,0)+(ROW(AB31)-ROW($X$27))*7+(COLUMN(AB31)-COLUMN($X$27)+1))</f>
        <v/>
      </c>
      <c r="AC31" s="95" t="str">
        <f>IF(MONTH($X$25)&lt;&gt;MONTH($X$25-(WEEKDAY($X$25,1)-(start_day-1))-IF((WEEKDAY($X$25,1)-(start_day-1))&lt;=0,7,0)+(ROW(AC31)-ROW($X$27))*7+(COLUMN(AC31)-COLUMN($X$27)+1)),"",$X$25-(WEEKDAY($X$25,1)-(start_day-1))-IF((WEEKDAY($X$25,1)-(start_day-1))&lt;=0,7,0)+(ROW(AC31)-ROW($X$27))*7+(COLUMN(AC31)-COLUMN($X$27)+1))</f>
        <v/>
      </c>
      <c r="AD31" s="95" t="str">
        <f>IF(MONTH($X$25)&lt;&gt;MONTH($X$25-(WEEKDAY($X$25,1)-(start_day-1))-IF((WEEKDAY($X$25,1)-(start_day-1))&lt;=0,7,0)+(ROW(AD31)-ROW($X$27))*7+(COLUMN(AD31)-COLUMN($X$27)+1)),"",$X$25-(WEEKDAY($X$25,1)-(start_day-1))-IF((WEEKDAY($X$25,1)-(start_day-1))&lt;=0,7,0)+(ROW(AD31)-ROW($X$27))*7+(COLUMN(AD31)-COLUMN($X$27)+1))</f>
        <v/>
      </c>
      <c r="AE31" s="51"/>
      <c r="AF31" s="51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</row>
    <row r="32" ht="12.75" customHeight="1">
      <c r="A32" s="5"/>
      <c r="B32" s="51"/>
      <c r="C32" s="100"/>
      <c r="D32" s="100"/>
      <c r="E32" s="100"/>
      <c r="F32" s="100"/>
      <c r="G32" s="100"/>
      <c r="H32" s="100"/>
      <c r="I32" s="100"/>
      <c r="J32" s="100"/>
      <c r="K32" s="100"/>
      <c r="L32" s="51"/>
      <c r="M32" s="51"/>
      <c r="N32" s="51"/>
      <c r="O32" s="95" t="str">
        <f>IF(MONTH($O$25)&lt;&gt;MONTH($O$25-(WEEKDAY($O$25,1)-(start_day-1))-IF((WEEKDAY($O$25,1)-(start_day-1))&lt;=0,7,0)+(ROW(O32)-ROW($O$27))*7+(COLUMN(O32)-COLUMN($O$27)+1)),"",$O$25-(WEEKDAY($O$25,1)-(start_day-1))-IF((WEEKDAY($O$25,1)-(start_day-1))&lt;=0,7,0)+(ROW(O32)-ROW($O$27))*7+(COLUMN(O32)-COLUMN($O$27)+1))</f>
        <v/>
      </c>
      <c r="P32" s="95" t="str">
        <f>IF(MONTH($O$25)&lt;&gt;MONTH($O$25-(WEEKDAY($O$25,1)-(start_day-1))-IF((WEEKDAY($O$25,1)-(start_day-1))&lt;=0,7,0)+(ROW(P32)-ROW($O$27))*7+(COLUMN(P32)-COLUMN($O$27)+1)),"",$O$25-(WEEKDAY($O$25,1)-(start_day-1))-IF((WEEKDAY($O$25,1)-(start_day-1))&lt;=0,7,0)+(ROW(P32)-ROW($O$27))*7+(COLUMN(P32)-COLUMN($O$27)+1))</f>
        <v/>
      </c>
      <c r="Q32" s="95" t="str">
        <f>IF(MONTH($O$25)&lt;&gt;MONTH($O$25-(WEEKDAY($O$25,1)-(start_day-1))-IF((WEEKDAY($O$25,1)-(start_day-1))&lt;=0,7,0)+(ROW(Q32)-ROW($O$27))*7+(COLUMN(Q32)-COLUMN($O$27)+1)),"",$O$25-(WEEKDAY($O$25,1)-(start_day-1))-IF((WEEKDAY($O$25,1)-(start_day-1))&lt;=0,7,0)+(ROW(Q32)-ROW($O$27))*7+(COLUMN(Q32)-COLUMN($O$27)+1))</f>
        <v/>
      </c>
      <c r="R32" s="95" t="str">
        <f>IF(MONTH($O$25)&lt;&gt;MONTH($O$25-(WEEKDAY($O$25,1)-(start_day-1))-IF((WEEKDAY($O$25,1)-(start_day-1))&lt;=0,7,0)+(ROW(R32)-ROW($O$27))*7+(COLUMN(R32)-COLUMN($O$27)+1)),"",$O$25-(WEEKDAY($O$25,1)-(start_day-1))-IF((WEEKDAY($O$25,1)-(start_day-1))&lt;=0,7,0)+(ROW(R32)-ROW($O$27))*7+(COLUMN(R32)-COLUMN($O$27)+1))</f>
        <v/>
      </c>
      <c r="S32" s="95" t="str">
        <f>IF(MONTH($O$25)&lt;&gt;MONTH($O$25-(WEEKDAY($O$25,1)-(start_day-1))-IF((WEEKDAY($O$25,1)-(start_day-1))&lt;=0,7,0)+(ROW(S32)-ROW($O$27))*7+(COLUMN(S32)-COLUMN($O$27)+1)),"",$O$25-(WEEKDAY($O$25,1)-(start_day-1))-IF((WEEKDAY($O$25,1)-(start_day-1))&lt;=0,7,0)+(ROW(S32)-ROW($O$27))*7+(COLUMN(S32)-COLUMN($O$27)+1))</f>
        <v/>
      </c>
      <c r="T32" s="95" t="str">
        <f>IF(MONTH($O$25)&lt;&gt;MONTH($O$25-(WEEKDAY($O$25,1)-(start_day-1))-IF((WEEKDAY($O$25,1)-(start_day-1))&lt;=0,7,0)+(ROW(T32)-ROW($O$27))*7+(COLUMN(T32)-COLUMN($O$27)+1)),"",$O$25-(WEEKDAY($O$25,1)-(start_day-1))-IF((WEEKDAY($O$25,1)-(start_day-1))&lt;=0,7,0)+(ROW(T32)-ROW($O$27))*7+(COLUMN(T32)-COLUMN($O$27)+1))</f>
        <v/>
      </c>
      <c r="U32" s="95" t="str">
        <f>IF(MONTH($O$25)&lt;&gt;MONTH($O$25-(WEEKDAY($O$25,1)-(start_day-1))-IF((WEEKDAY($O$25,1)-(start_day-1))&lt;=0,7,0)+(ROW(U32)-ROW($O$27))*7+(COLUMN(U32)-COLUMN($O$27)+1)),"",$O$25-(WEEKDAY($O$25,1)-(start_day-1))-IF((WEEKDAY($O$25,1)-(start_day-1))&lt;=0,7,0)+(ROW(U32)-ROW($O$27))*7+(COLUMN(U32)-COLUMN($O$27)+1))</f>
        <v/>
      </c>
      <c r="V32" s="89"/>
      <c r="W32" s="89"/>
      <c r="X32" s="95" t="str">
        <f>IF(MONTH($X$25)&lt;&gt;MONTH($X$25-(WEEKDAY($X$25,1)-(start_day-1))-IF((WEEKDAY($X$25,1)-(start_day-1))&lt;=0,7,0)+(ROW(X32)-ROW($X$27))*7+(COLUMN(X32)-COLUMN($X$27)+1)),"",$X$25-(WEEKDAY($X$25,1)-(start_day-1))-IF((WEEKDAY($X$25,1)-(start_day-1))&lt;=0,7,0)+(ROW(X32)-ROW($X$27))*7+(COLUMN(X32)-COLUMN($X$27)+1))</f>
        <v/>
      </c>
      <c r="Y32" s="95" t="str">
        <f>IF(MONTH($X$25)&lt;&gt;MONTH($X$25-(WEEKDAY($X$25,1)-(start_day-1))-IF((WEEKDAY($X$25,1)-(start_day-1))&lt;=0,7,0)+(ROW(Y32)-ROW($X$27))*7+(COLUMN(Y32)-COLUMN($X$27)+1)),"",$X$25-(WEEKDAY($X$25,1)-(start_day-1))-IF((WEEKDAY($X$25,1)-(start_day-1))&lt;=0,7,0)+(ROW(Y32)-ROW($X$27))*7+(COLUMN(Y32)-COLUMN($X$27)+1))</f>
        <v/>
      </c>
      <c r="Z32" s="95" t="str">
        <f>IF(MONTH($X$25)&lt;&gt;MONTH($X$25-(WEEKDAY($X$25,1)-(start_day-1))-IF((WEEKDAY($X$25,1)-(start_day-1))&lt;=0,7,0)+(ROW(Z32)-ROW($X$27))*7+(COLUMN(Z32)-COLUMN($X$27)+1)),"",$X$25-(WEEKDAY($X$25,1)-(start_day-1))-IF((WEEKDAY($X$25,1)-(start_day-1))&lt;=0,7,0)+(ROW(Z32)-ROW($X$27))*7+(COLUMN(Z32)-COLUMN($X$27)+1))</f>
        <v/>
      </c>
      <c r="AA32" s="95" t="str">
        <f>IF(MONTH($X$25)&lt;&gt;MONTH($X$25-(WEEKDAY($X$25,1)-(start_day-1))-IF((WEEKDAY($X$25,1)-(start_day-1))&lt;=0,7,0)+(ROW(AA32)-ROW($X$27))*7+(COLUMN(AA32)-COLUMN($X$27)+1)),"",$X$25-(WEEKDAY($X$25,1)-(start_day-1))-IF((WEEKDAY($X$25,1)-(start_day-1))&lt;=0,7,0)+(ROW(AA32)-ROW($X$27))*7+(COLUMN(AA32)-COLUMN($X$27)+1))</f>
        <v/>
      </c>
      <c r="AB32" s="95" t="str">
        <f>IF(MONTH($X$25)&lt;&gt;MONTH($X$25-(WEEKDAY($X$25,1)-(start_day-1))-IF((WEEKDAY($X$25,1)-(start_day-1))&lt;=0,7,0)+(ROW(AB32)-ROW($X$27))*7+(COLUMN(AB32)-COLUMN($X$27)+1)),"",$X$25-(WEEKDAY($X$25,1)-(start_day-1))-IF((WEEKDAY($X$25,1)-(start_day-1))&lt;=0,7,0)+(ROW(AB32)-ROW($X$27))*7+(COLUMN(AB32)-COLUMN($X$27)+1))</f>
        <v/>
      </c>
      <c r="AC32" s="95" t="str">
        <f>IF(MONTH($X$25)&lt;&gt;MONTH($X$25-(WEEKDAY($X$25,1)-(start_day-1))-IF((WEEKDAY($X$25,1)-(start_day-1))&lt;=0,7,0)+(ROW(AC32)-ROW($X$27))*7+(COLUMN(AC32)-COLUMN($X$27)+1)),"",$X$25-(WEEKDAY($X$25,1)-(start_day-1))-IF((WEEKDAY($X$25,1)-(start_day-1))&lt;=0,7,0)+(ROW(AC32)-ROW($X$27))*7+(COLUMN(AC32)-COLUMN($X$27)+1))</f>
        <v/>
      </c>
      <c r="AD32" s="95" t="str">
        <f>IF(MONTH($X$25)&lt;&gt;MONTH($X$25-(WEEKDAY($X$25,1)-(start_day-1))-IF((WEEKDAY($X$25,1)-(start_day-1))&lt;=0,7,0)+(ROW(AD32)-ROW($X$27))*7+(COLUMN(AD32)-COLUMN($X$27)+1)),"",$X$25-(WEEKDAY($X$25,1)-(start_day-1))-IF((WEEKDAY($X$25,1)-(start_day-1))&lt;=0,7,0)+(ROW(AD32)-ROW($X$27))*7+(COLUMN(AD32)-COLUMN($X$27)+1))</f>
        <v/>
      </c>
      <c r="AE32" s="51"/>
      <c r="AF32" s="51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</row>
    <row r="33" ht="12.75" customHeight="1">
      <c r="A33" s="5"/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95"/>
      <c r="P33" s="95"/>
      <c r="Q33" s="95"/>
      <c r="R33" s="95"/>
      <c r="S33" s="95"/>
      <c r="T33" s="95"/>
      <c r="U33" s="95"/>
      <c r="V33" s="89"/>
      <c r="W33" s="89"/>
      <c r="X33" s="95"/>
      <c r="Y33" s="95"/>
      <c r="Z33" s="95"/>
      <c r="AA33" s="95"/>
      <c r="AB33" s="95"/>
      <c r="AC33" s="95"/>
      <c r="AD33" s="95"/>
      <c r="AE33" s="51"/>
      <c r="AF33" s="51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</row>
    <row r="34" ht="8.25" customHeight="1">
      <c r="A34" s="49"/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</row>
    <row r="35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</row>
    <row r="36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</row>
    <row r="37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</row>
    <row r="38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</row>
    <row r="39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</row>
    <row r="40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</row>
    <row r="41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</row>
    <row r="42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</row>
    <row r="43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</row>
    <row r="44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</row>
    <row r="45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</row>
    <row r="4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</row>
    <row r="47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</row>
    <row r="48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</row>
    <row r="49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</row>
    <row r="50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</row>
    <row r="51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</row>
    <row r="52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</row>
    <row r="53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</row>
    <row r="54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</row>
    <row r="55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</row>
    <row r="5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</row>
    <row r="57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</row>
    <row r="58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</row>
    <row r="59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</row>
    <row r="60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</row>
    <row r="61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</row>
    <row r="62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</row>
    <row r="63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</row>
    <row r="64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</row>
    <row r="65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</row>
    <row r="6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</row>
    <row r="67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</row>
    <row r="68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</row>
    <row r="69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</row>
    <row r="70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</row>
    <row r="71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</row>
    <row r="72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</row>
    <row r="73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</row>
    <row r="74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</row>
    <row r="75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</row>
    <row r="7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</row>
    <row r="77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</row>
    <row r="78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</row>
    <row r="79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</row>
    <row r="80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</row>
    <row r="81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</row>
    <row r="82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</row>
    <row r="83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</row>
    <row r="84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</row>
    <row r="85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</row>
    <row r="8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</row>
    <row r="87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</row>
    <row r="88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</row>
    <row r="89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</row>
    <row r="90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</row>
    <row r="91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</row>
    <row r="92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</row>
    <row r="93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</row>
    <row r="94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</row>
    <row r="95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</row>
    <row r="9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</row>
    <row r="97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</row>
    <row r="98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</row>
    <row r="99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</row>
    <row r="100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</row>
    <row r="101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</row>
    <row r="102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</row>
    <row r="103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</row>
    <row r="104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</row>
    <row r="105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</row>
    <row r="10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</row>
    <row r="107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</row>
    <row r="108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</row>
    <row r="109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</row>
    <row r="110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</row>
    <row r="111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</row>
    <row r="112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</row>
    <row r="113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</row>
    <row r="114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</row>
    <row r="115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</row>
    <row r="11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</row>
    <row r="117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</row>
    <row r="118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</row>
    <row r="119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</row>
    <row r="120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</row>
    <row r="121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</row>
    <row r="122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</row>
    <row r="123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</row>
    <row r="124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</row>
    <row r="125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</row>
    <row r="1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</row>
    <row r="127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</row>
    <row r="128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</row>
    <row r="129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</row>
    <row r="130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</row>
    <row r="131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</row>
    <row r="132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</row>
    <row r="133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</row>
    <row r="134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</row>
    <row r="135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</row>
    <row r="13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</row>
    <row r="137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</row>
    <row r="138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</row>
    <row r="139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</row>
    <row r="140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</row>
    <row r="141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</row>
    <row r="142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</row>
    <row r="143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</row>
    <row r="144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</row>
    <row r="145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</row>
    <row r="14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</row>
    <row r="147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</row>
    <row r="148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</row>
    <row r="149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</row>
    <row r="150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</row>
    <row r="151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</row>
    <row r="152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</row>
    <row r="153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</row>
    <row r="154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</row>
    <row r="155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</row>
    <row r="15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</row>
    <row r="157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</row>
    <row r="158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</row>
    <row r="159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</row>
    <row r="160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</row>
    <row r="161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</row>
    <row r="162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</row>
    <row r="163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</row>
    <row r="164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</row>
    <row r="165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</row>
    <row r="16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</row>
    <row r="167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</row>
    <row r="168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</row>
    <row r="169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</row>
    <row r="170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</row>
    <row r="171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</row>
    <row r="172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</row>
    <row r="173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</row>
    <row r="174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</row>
    <row r="175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</row>
    <row r="17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</row>
    <row r="177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</row>
    <row r="178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</row>
    <row r="179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</row>
    <row r="180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</row>
    <row r="181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</row>
    <row r="182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</row>
    <row r="183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</row>
    <row r="184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</row>
    <row r="185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</row>
    <row r="18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</row>
    <row r="187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</row>
    <row r="188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</row>
    <row r="189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</row>
    <row r="190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</row>
    <row r="191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</row>
    <row r="192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</row>
    <row r="193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</row>
    <row r="194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</row>
    <row r="195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</row>
    <row r="19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</row>
    <row r="197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</row>
    <row r="198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</row>
    <row r="199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</row>
    <row r="200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</row>
    <row r="201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</row>
    <row r="202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</row>
    <row r="203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</row>
    <row r="204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</row>
    <row r="205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</row>
    <row r="20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</row>
    <row r="207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</row>
    <row r="208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</row>
    <row r="209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</row>
    <row r="210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</row>
    <row r="211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</row>
    <row r="212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</row>
    <row r="213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</row>
    <row r="214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</row>
    <row r="215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</row>
    <row r="21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</row>
    <row r="217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</row>
    <row r="218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</row>
    <row r="219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</row>
    <row r="220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</row>
    <row r="221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</row>
    <row r="222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</row>
    <row r="223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</row>
    <row r="224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</row>
    <row r="225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</row>
    <row r="2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</row>
    <row r="227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</row>
    <row r="228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</row>
    <row r="229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</row>
    <row r="230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</row>
    <row r="231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</row>
    <row r="232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</row>
    <row r="233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</row>
    <row r="234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</row>
    <row r="235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</row>
    <row r="23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</row>
    <row r="237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</row>
    <row r="238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</row>
    <row r="239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</row>
    <row r="240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</row>
    <row r="241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</row>
    <row r="242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</row>
    <row r="243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</row>
    <row r="244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</row>
    <row r="245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</row>
    <row r="24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</row>
    <row r="247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</row>
    <row r="248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</row>
    <row r="249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</row>
    <row r="250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</row>
    <row r="251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</row>
    <row r="252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</row>
    <row r="253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</row>
    <row r="254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</row>
    <row r="255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</row>
    <row r="25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</row>
    <row r="257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</row>
    <row r="258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</row>
    <row r="259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</row>
    <row r="260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</row>
    <row r="261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</row>
    <row r="262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</row>
    <row r="263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</row>
    <row r="264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</row>
    <row r="265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</row>
    <row r="26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</row>
    <row r="267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</row>
    <row r="268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</row>
    <row r="269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</row>
    <row r="270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</row>
    <row r="271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</row>
    <row r="272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</row>
    <row r="273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</row>
    <row r="274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</row>
    <row r="275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</row>
    <row r="27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</row>
    <row r="277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</row>
    <row r="278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</row>
    <row r="279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</row>
    <row r="280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</row>
    <row r="281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</row>
    <row r="282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</row>
    <row r="283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</row>
    <row r="284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</row>
    <row r="285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</row>
    <row r="28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</row>
    <row r="287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</row>
    <row r="288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</row>
    <row r="289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</row>
    <row r="290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</row>
    <row r="291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</row>
    <row r="292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</row>
    <row r="293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</row>
    <row r="294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</row>
    <row r="295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</row>
    <row r="29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</row>
    <row r="297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</row>
    <row r="298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</row>
    <row r="299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</row>
    <row r="300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</row>
    <row r="301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</row>
    <row r="302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</row>
    <row r="303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</row>
    <row r="304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</row>
    <row r="305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</row>
    <row r="30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</row>
    <row r="307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</row>
    <row r="308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</row>
    <row r="309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</row>
    <row r="310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</row>
    <row r="311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</row>
    <row r="312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</row>
    <row r="313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</row>
    <row r="314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</row>
    <row r="315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</row>
    <row r="31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</row>
    <row r="317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</row>
    <row r="318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</row>
    <row r="319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</row>
    <row r="320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</row>
    <row r="321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</row>
    <row r="322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</row>
    <row r="323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</row>
    <row r="324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</row>
    <row r="325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</row>
    <row r="3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</row>
    <row r="327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</row>
    <row r="328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</row>
    <row r="329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</row>
    <row r="330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</row>
    <row r="331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</row>
    <row r="332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</row>
    <row r="333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</row>
    <row r="334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</row>
    <row r="335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</row>
    <row r="33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</row>
    <row r="337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</row>
    <row r="338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</row>
    <row r="339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</row>
    <row r="340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</row>
    <row r="341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</row>
    <row r="342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</row>
    <row r="343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</row>
    <row r="344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</row>
    <row r="345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</row>
    <row r="34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</row>
    <row r="347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</row>
    <row r="348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</row>
    <row r="349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</row>
    <row r="350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</row>
    <row r="351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</row>
    <row r="352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</row>
    <row r="353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</row>
    <row r="354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</row>
    <row r="355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</row>
    <row r="35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</row>
    <row r="357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</row>
    <row r="358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</row>
    <row r="359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</row>
    <row r="360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</row>
    <row r="361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</row>
    <row r="362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</row>
    <row r="363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</row>
    <row r="364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</row>
    <row r="365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</row>
    <row r="36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</row>
    <row r="367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</row>
    <row r="368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</row>
    <row r="369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</row>
    <row r="370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</row>
    <row r="371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</row>
    <row r="372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</row>
    <row r="373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</row>
    <row r="374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</row>
    <row r="375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</row>
    <row r="37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</row>
    <row r="377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</row>
    <row r="378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</row>
    <row r="379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</row>
    <row r="380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</row>
    <row r="381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</row>
    <row r="382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</row>
    <row r="383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</row>
    <row r="384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</row>
    <row r="385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</row>
    <row r="38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</row>
    <row r="387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</row>
    <row r="388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</row>
    <row r="389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</row>
    <row r="390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</row>
    <row r="391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</row>
    <row r="392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</row>
    <row r="393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</row>
    <row r="394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</row>
    <row r="395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</row>
    <row r="39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</row>
    <row r="397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</row>
    <row r="398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</row>
    <row r="399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</row>
    <row r="400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</row>
    <row r="401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</row>
    <row r="402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</row>
    <row r="403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</row>
    <row r="404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</row>
    <row r="405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</row>
    <row r="40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</row>
    <row r="407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</row>
    <row r="408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</row>
    <row r="409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</row>
    <row r="410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</row>
    <row r="411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</row>
    <row r="412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</row>
    <row r="413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</row>
    <row r="414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</row>
    <row r="415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</row>
    <row r="41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</row>
    <row r="417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</row>
    <row r="418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</row>
    <row r="419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</row>
    <row r="420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</row>
    <row r="421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</row>
    <row r="422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</row>
    <row r="423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</row>
    <row r="424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</row>
    <row r="425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</row>
    <row r="4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</row>
    <row r="427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</row>
    <row r="428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</row>
    <row r="429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</row>
    <row r="430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</row>
    <row r="431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</row>
    <row r="432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</row>
    <row r="433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</row>
    <row r="434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</row>
    <row r="435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</row>
    <row r="43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</row>
    <row r="437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</row>
    <row r="438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</row>
    <row r="439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</row>
    <row r="440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</row>
    <row r="441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</row>
    <row r="442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</row>
    <row r="443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</row>
    <row r="444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</row>
    <row r="445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</row>
    <row r="44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</row>
    <row r="447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</row>
    <row r="448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</row>
    <row r="449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</row>
    <row r="450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</row>
    <row r="451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</row>
    <row r="452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</row>
    <row r="453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</row>
    <row r="454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</row>
    <row r="455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</row>
    <row r="45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</row>
    <row r="457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</row>
    <row r="458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</row>
    <row r="459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</row>
    <row r="460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</row>
    <row r="461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</row>
    <row r="462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</row>
    <row r="463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</row>
    <row r="464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</row>
    <row r="465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</row>
    <row r="46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</row>
    <row r="467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</row>
    <row r="468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</row>
    <row r="469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</row>
    <row r="470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</row>
    <row r="471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</row>
    <row r="472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</row>
    <row r="473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</row>
    <row r="474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</row>
    <row r="475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</row>
    <row r="47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</row>
    <row r="477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</row>
    <row r="478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</row>
    <row r="479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</row>
    <row r="480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</row>
    <row r="481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</row>
    <row r="482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</row>
    <row r="483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</row>
    <row r="484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</row>
    <row r="485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</row>
    <row r="48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</row>
    <row r="487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</row>
    <row r="488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</row>
    <row r="489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</row>
    <row r="490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</row>
    <row r="491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</row>
    <row r="492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</row>
    <row r="493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</row>
    <row r="494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</row>
    <row r="495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</row>
    <row r="49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</row>
    <row r="497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</row>
    <row r="498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</row>
    <row r="499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</row>
    <row r="500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</row>
    <row r="501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</row>
    <row r="502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</row>
    <row r="503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</row>
    <row r="504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</row>
    <row r="505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</row>
    <row r="50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</row>
    <row r="507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</row>
    <row r="508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</row>
    <row r="509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</row>
    <row r="510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</row>
    <row r="511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</row>
    <row r="512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</row>
    <row r="513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</row>
    <row r="514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</row>
    <row r="515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</row>
    <row r="51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</row>
    <row r="517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</row>
    <row r="518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</row>
    <row r="519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</row>
    <row r="520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</row>
    <row r="521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</row>
    <row r="522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</row>
    <row r="523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</row>
    <row r="524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</row>
    <row r="525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</row>
    <row r="5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</row>
    <row r="527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</row>
    <row r="528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</row>
    <row r="529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</row>
    <row r="530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</row>
    <row r="531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</row>
    <row r="532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</row>
    <row r="533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</row>
    <row r="534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</row>
    <row r="535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</row>
    <row r="53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</row>
    <row r="537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</row>
    <row r="538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</row>
    <row r="539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</row>
    <row r="540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</row>
    <row r="541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</row>
    <row r="542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</row>
    <row r="543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</row>
    <row r="544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</row>
    <row r="545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</row>
    <row r="54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</row>
    <row r="547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</row>
    <row r="548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</row>
    <row r="549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</row>
    <row r="550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</row>
    <row r="551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</row>
    <row r="552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</row>
    <row r="553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</row>
    <row r="554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</row>
    <row r="555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</row>
    <row r="55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</row>
    <row r="557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</row>
    <row r="558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</row>
    <row r="559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</row>
    <row r="560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</row>
    <row r="561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</row>
    <row r="562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</row>
    <row r="563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</row>
    <row r="564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</row>
    <row r="565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</row>
    <row r="56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</row>
    <row r="567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</row>
    <row r="568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</row>
    <row r="569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</row>
    <row r="570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</row>
    <row r="571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</row>
    <row r="572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</row>
    <row r="573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</row>
    <row r="574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</row>
    <row r="575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</row>
    <row r="57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</row>
    <row r="577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</row>
    <row r="578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</row>
    <row r="579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</row>
    <row r="580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</row>
    <row r="581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</row>
    <row r="582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</row>
    <row r="583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</row>
    <row r="584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</row>
    <row r="585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</row>
    <row r="58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</row>
    <row r="587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</row>
    <row r="588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</row>
    <row r="589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</row>
    <row r="590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</row>
    <row r="591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</row>
    <row r="592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</row>
    <row r="593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</row>
    <row r="594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</row>
    <row r="595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</row>
    <row r="59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</row>
    <row r="597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</row>
    <row r="598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</row>
    <row r="599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</row>
    <row r="600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</row>
    <row r="601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</row>
    <row r="602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</row>
    <row r="603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</row>
    <row r="604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</row>
    <row r="605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</row>
    <row r="60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</row>
    <row r="607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</row>
    <row r="608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</row>
    <row r="609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</row>
    <row r="610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</row>
    <row r="611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</row>
    <row r="612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</row>
    <row r="613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</row>
    <row r="614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</row>
    <row r="615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</row>
    <row r="61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</row>
    <row r="617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</row>
    <row r="618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</row>
    <row r="619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</row>
    <row r="620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</row>
    <row r="621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</row>
    <row r="622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</row>
    <row r="623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</row>
    <row r="624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</row>
    <row r="625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</row>
    <row r="6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</row>
    <row r="627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</row>
    <row r="628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</row>
    <row r="629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</row>
    <row r="630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</row>
    <row r="631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</row>
    <row r="632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</row>
    <row r="633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</row>
    <row r="634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</row>
    <row r="635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</row>
    <row r="63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</row>
    <row r="637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</row>
    <row r="638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</row>
    <row r="639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</row>
    <row r="640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</row>
    <row r="641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</row>
    <row r="642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</row>
    <row r="643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</row>
    <row r="644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</row>
    <row r="645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</row>
    <row r="64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</row>
    <row r="647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</row>
    <row r="648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</row>
    <row r="649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</row>
    <row r="650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</row>
    <row r="651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</row>
    <row r="652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</row>
    <row r="653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</row>
    <row r="654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</row>
    <row r="655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</row>
    <row r="65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</row>
    <row r="657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</row>
    <row r="658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</row>
    <row r="659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</row>
    <row r="660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</row>
    <row r="661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</row>
    <row r="662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</row>
    <row r="663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</row>
    <row r="664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</row>
    <row r="665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</row>
    <row r="66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</row>
    <row r="667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</row>
    <row r="668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</row>
    <row r="669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</row>
    <row r="670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</row>
    <row r="671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</row>
    <row r="672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</row>
    <row r="673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</row>
    <row r="674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</row>
    <row r="675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</row>
    <row r="67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</row>
    <row r="677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</row>
    <row r="678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</row>
    <row r="679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</row>
    <row r="680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</row>
    <row r="681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</row>
    <row r="682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</row>
    <row r="683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</row>
    <row r="684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</row>
    <row r="685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</row>
    <row r="68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</row>
    <row r="687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</row>
    <row r="688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</row>
    <row r="689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</row>
    <row r="690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</row>
    <row r="691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</row>
    <row r="692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</row>
    <row r="693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</row>
    <row r="694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</row>
    <row r="695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</row>
    <row r="69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</row>
    <row r="697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</row>
    <row r="698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</row>
    <row r="699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</row>
    <row r="700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</row>
    <row r="701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</row>
    <row r="702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</row>
    <row r="703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</row>
    <row r="704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</row>
    <row r="705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</row>
    <row r="70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</row>
    <row r="707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</row>
    <row r="708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</row>
    <row r="709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</row>
    <row r="710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</row>
    <row r="711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</row>
    <row r="712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</row>
    <row r="713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</row>
    <row r="714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</row>
    <row r="715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</row>
    <row r="71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</row>
    <row r="717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</row>
    <row r="718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</row>
    <row r="719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</row>
    <row r="720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</row>
    <row r="721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</row>
    <row r="722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</row>
    <row r="723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</row>
    <row r="724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</row>
    <row r="725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</row>
    <row r="7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</row>
    <row r="727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</row>
    <row r="728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</row>
    <row r="729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</row>
    <row r="730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</row>
    <row r="731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</row>
    <row r="732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</row>
    <row r="733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</row>
    <row r="734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</row>
    <row r="735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</row>
    <row r="73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</row>
    <row r="737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</row>
    <row r="738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</row>
    <row r="739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</row>
    <row r="740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</row>
    <row r="741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</row>
    <row r="742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</row>
    <row r="743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</row>
    <row r="744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</row>
    <row r="745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</row>
    <row r="74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</row>
    <row r="747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</row>
    <row r="748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</row>
    <row r="749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</row>
    <row r="750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</row>
    <row r="751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</row>
    <row r="752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</row>
    <row r="753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</row>
    <row r="754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</row>
    <row r="755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</row>
    <row r="75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</row>
    <row r="757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</row>
    <row r="758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</row>
    <row r="759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</row>
    <row r="760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</row>
    <row r="761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</row>
    <row r="762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</row>
    <row r="763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</row>
    <row r="764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</row>
    <row r="765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</row>
    <row r="76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</row>
    <row r="767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</row>
    <row r="768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</row>
    <row r="769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</row>
    <row r="770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</row>
    <row r="771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</row>
    <row r="772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</row>
    <row r="773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</row>
    <row r="774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</row>
    <row r="775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</row>
    <row r="77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</row>
    <row r="777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</row>
    <row r="778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</row>
    <row r="779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</row>
    <row r="780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</row>
    <row r="781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</row>
    <row r="782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</row>
    <row r="783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</row>
    <row r="784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</row>
    <row r="785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</row>
    <row r="78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</row>
    <row r="787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</row>
    <row r="788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</row>
    <row r="789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</row>
    <row r="790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</row>
    <row r="791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</row>
    <row r="792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</row>
    <row r="793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</row>
    <row r="794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</row>
    <row r="795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</row>
    <row r="79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</row>
    <row r="797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</row>
    <row r="798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</row>
    <row r="799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</row>
    <row r="800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</row>
    <row r="801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</row>
    <row r="802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</row>
    <row r="803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</row>
    <row r="804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</row>
    <row r="805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</row>
    <row r="80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</row>
    <row r="807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</row>
    <row r="808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</row>
    <row r="809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</row>
    <row r="810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</row>
    <row r="811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</row>
    <row r="812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</row>
    <row r="813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</row>
    <row r="814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</row>
    <row r="815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</row>
    <row r="81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</row>
    <row r="817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</row>
    <row r="818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</row>
    <row r="819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</row>
    <row r="820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</row>
    <row r="821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</row>
    <row r="822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</row>
    <row r="823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</row>
    <row r="824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</row>
    <row r="825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</row>
    <row r="8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</row>
    <row r="827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</row>
    <row r="828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</row>
    <row r="829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</row>
    <row r="830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</row>
    <row r="831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</row>
    <row r="832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</row>
    <row r="833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</row>
    <row r="834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</row>
    <row r="835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</row>
    <row r="83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</row>
    <row r="837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</row>
    <row r="838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</row>
    <row r="839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</row>
    <row r="840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</row>
    <row r="841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</row>
    <row r="842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</row>
    <row r="843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</row>
    <row r="844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</row>
    <row r="845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</row>
    <row r="84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</row>
    <row r="847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</row>
    <row r="848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</row>
    <row r="849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</row>
    <row r="850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</row>
    <row r="851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</row>
    <row r="852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</row>
    <row r="853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</row>
    <row r="854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</row>
    <row r="855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</row>
    <row r="85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</row>
    <row r="857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</row>
    <row r="858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</row>
    <row r="859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</row>
    <row r="860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</row>
    <row r="861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</row>
    <row r="862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</row>
    <row r="863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</row>
    <row r="864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</row>
    <row r="865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</row>
    <row r="86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</row>
    <row r="867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</row>
    <row r="868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</row>
    <row r="869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</row>
    <row r="870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</row>
    <row r="871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</row>
    <row r="872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</row>
    <row r="873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</row>
    <row r="874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</row>
    <row r="875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</row>
    <row r="87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</row>
    <row r="877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</row>
    <row r="878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</row>
    <row r="879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</row>
    <row r="880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</row>
    <row r="881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</row>
    <row r="882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</row>
    <row r="883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</row>
    <row r="884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</row>
    <row r="885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</row>
    <row r="88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</row>
    <row r="887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</row>
    <row r="888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</row>
    <row r="889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</row>
    <row r="890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</row>
    <row r="891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</row>
    <row r="892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</row>
    <row r="893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</row>
    <row r="894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</row>
    <row r="895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</row>
    <row r="89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</row>
    <row r="897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</row>
    <row r="898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</row>
    <row r="899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</row>
    <row r="900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</row>
    <row r="901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</row>
    <row r="902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</row>
    <row r="903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</row>
    <row r="904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</row>
    <row r="905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</row>
    <row r="90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</row>
    <row r="907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</row>
    <row r="908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</row>
    <row r="909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</row>
    <row r="910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</row>
    <row r="911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</row>
    <row r="912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</row>
    <row r="913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</row>
    <row r="914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</row>
    <row r="915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</row>
    <row r="91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</row>
    <row r="917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</row>
    <row r="918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</row>
    <row r="919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</row>
    <row r="920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</row>
    <row r="921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</row>
    <row r="922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</row>
    <row r="923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</row>
    <row r="924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</row>
    <row r="925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</row>
    <row r="9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</row>
    <row r="927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</row>
    <row r="928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</row>
    <row r="929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</row>
    <row r="930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</row>
    <row r="931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</row>
    <row r="932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</row>
    <row r="933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</row>
    <row r="934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</row>
    <row r="935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</row>
    <row r="93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</row>
    <row r="937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</row>
    <row r="938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</row>
    <row r="939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</row>
    <row r="940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</row>
    <row r="941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</row>
    <row r="942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</row>
    <row r="943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</row>
    <row r="944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</row>
    <row r="945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</row>
    <row r="94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</row>
    <row r="947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</row>
    <row r="948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</row>
    <row r="949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</row>
    <row r="950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</row>
    <row r="951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</row>
    <row r="952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</row>
    <row r="953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</row>
    <row r="954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</row>
    <row r="955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</row>
    <row r="95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</row>
    <row r="957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</row>
    <row r="958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</row>
    <row r="959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</row>
    <row r="960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</row>
    <row r="961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</row>
    <row r="962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</row>
    <row r="963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</row>
    <row r="964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</row>
    <row r="965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</row>
    <row r="96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</row>
    <row r="967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</row>
    <row r="968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</row>
    <row r="969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</row>
    <row r="970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</row>
    <row r="971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</row>
    <row r="972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</row>
    <row r="973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</row>
    <row r="974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</row>
    <row r="975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</row>
    <row r="97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</row>
    <row r="977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</row>
    <row r="978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</row>
    <row r="979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</row>
    <row r="980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</row>
    <row r="981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</row>
    <row r="982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</row>
    <row r="983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</row>
    <row r="984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</row>
    <row r="985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</row>
    <row r="98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</row>
    <row r="987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</row>
    <row r="988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</row>
    <row r="989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</row>
    <row r="990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</row>
    <row r="991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</row>
    <row r="992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</row>
    <row r="993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</row>
    <row r="994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</row>
    <row r="995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</row>
    <row r="99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</row>
    <row r="997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</row>
    <row r="998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</row>
    <row r="999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</row>
    <row r="1000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</row>
  </sheetData>
  <mergeCells count="105">
    <mergeCell ref="O4:V4"/>
    <mergeCell ref="W4:AD4"/>
    <mergeCell ref="C5:D5"/>
    <mergeCell ref="E5:F5"/>
    <mergeCell ref="G5:H5"/>
    <mergeCell ref="I5:J5"/>
    <mergeCell ref="K5:M5"/>
    <mergeCell ref="O5:V5"/>
    <mergeCell ref="C4:D4"/>
    <mergeCell ref="C6:D6"/>
    <mergeCell ref="E6:F6"/>
    <mergeCell ref="G6:H6"/>
    <mergeCell ref="I6:J6"/>
    <mergeCell ref="K6:N6"/>
    <mergeCell ref="O6:V6"/>
    <mergeCell ref="W6:AD6"/>
    <mergeCell ref="C7:D8"/>
    <mergeCell ref="E7:F7"/>
    <mergeCell ref="E8:F8"/>
    <mergeCell ref="G7:H7"/>
    <mergeCell ref="I7:J7"/>
    <mergeCell ref="K7:M7"/>
    <mergeCell ref="O7:V7"/>
    <mergeCell ref="G4:H4"/>
    <mergeCell ref="G8:H8"/>
    <mergeCell ref="I8:J8"/>
    <mergeCell ref="K8:M8"/>
    <mergeCell ref="C9:D9"/>
    <mergeCell ref="E9:F9"/>
    <mergeCell ref="O8:V8"/>
    <mergeCell ref="W8:AD8"/>
    <mergeCell ref="G9:H9"/>
    <mergeCell ref="I9:J9"/>
    <mergeCell ref="K9:N9"/>
    <mergeCell ref="O9:V9"/>
    <mergeCell ref="E4:F4"/>
    <mergeCell ref="C10:D11"/>
    <mergeCell ref="E11:F11"/>
    <mergeCell ref="G11:H11"/>
    <mergeCell ref="I11:J11"/>
    <mergeCell ref="K11:M11"/>
    <mergeCell ref="O11:V11"/>
    <mergeCell ref="C13:D14"/>
    <mergeCell ref="E14:F14"/>
    <mergeCell ref="W11:AD11"/>
    <mergeCell ref="C12:D12"/>
    <mergeCell ref="E12:F12"/>
    <mergeCell ref="G12:H12"/>
    <mergeCell ref="I12:J12"/>
    <mergeCell ref="K12:N12"/>
    <mergeCell ref="O12:V12"/>
    <mergeCell ref="W12:AD12"/>
    <mergeCell ref="G14:H14"/>
    <mergeCell ref="I14:J14"/>
    <mergeCell ref="K14:M14"/>
    <mergeCell ref="O14:V14"/>
    <mergeCell ref="W14:AD14"/>
    <mergeCell ref="C15:D15"/>
    <mergeCell ref="E15:F15"/>
    <mergeCell ref="G15:H15"/>
    <mergeCell ref="I15:J15"/>
    <mergeCell ref="K15:N15"/>
    <mergeCell ref="O15:V15"/>
    <mergeCell ref="W15:AD15"/>
    <mergeCell ref="C16:D17"/>
    <mergeCell ref="E17:F17"/>
    <mergeCell ref="G17:H17"/>
    <mergeCell ref="I17:J17"/>
    <mergeCell ref="K17:M17"/>
    <mergeCell ref="O17:V17"/>
    <mergeCell ref="X25:AD25"/>
    <mergeCell ref="C27:K27"/>
    <mergeCell ref="A1:A34"/>
    <mergeCell ref="C2:AD2"/>
    <mergeCell ref="I4:J4"/>
    <mergeCell ref="K4:M4"/>
    <mergeCell ref="W5:AD5"/>
    <mergeCell ref="W7:AD7"/>
    <mergeCell ref="W9:AD9"/>
    <mergeCell ref="W17:AD17"/>
    <mergeCell ref="C18:D18"/>
    <mergeCell ref="E18:F18"/>
    <mergeCell ref="G18:H18"/>
    <mergeCell ref="I18:J18"/>
    <mergeCell ref="K18:M18"/>
    <mergeCell ref="O18:V18"/>
    <mergeCell ref="W18:AD18"/>
    <mergeCell ref="C19:D20"/>
    <mergeCell ref="E20:F20"/>
    <mergeCell ref="G20:H20"/>
    <mergeCell ref="I20:J20"/>
    <mergeCell ref="K20:M20"/>
    <mergeCell ref="O20:V20"/>
    <mergeCell ref="W20:AD20"/>
    <mergeCell ref="C21:D21"/>
    <mergeCell ref="E21:F21"/>
    <mergeCell ref="G21:H21"/>
    <mergeCell ref="I21:J21"/>
    <mergeCell ref="K21:M21"/>
    <mergeCell ref="O21:V21"/>
    <mergeCell ref="W21:AD21"/>
    <mergeCell ref="C25:K26"/>
    <mergeCell ref="O25:U25"/>
    <mergeCell ref="C28:K29"/>
    <mergeCell ref="C30:K31"/>
  </mergeCells>
  <conditionalFormatting sqref="C5 C7 C10 C13 C16 E5 E8 E11 E14 E17 E20 G5 G8 G11 G14 G17 G20 I5 I8 I11 I14 I17 I20 K5:L5 K8:L8 K11:L11 K14:L14 K17:L17 K20:L20 O5 O8 O11 O14 O17 O20 W5 W8 W11 W14 W17 W20">
    <cfRule type="expression" dxfId="0" priority="1">
      <formula>MONTH(C5)&lt;&gt;MONTH($C$2)</formula>
    </cfRule>
  </conditionalFormatting>
  <conditionalFormatting sqref="C5 C7 C10 C13 C16 E5 E8 E11 E14 E17 E20 G5 G8 G11 G14 G17 G20 I5 I8 I11 I14 I17 I20 K5:L5 K8:L8 K11:L11 K14:L14 K17:L17 K20:L20 O5 O8 O11 O14 O17 O20 W5 W8 W11 W14 W17 W20">
    <cfRule type="expression" dxfId="1" priority="2">
      <formula>OR(WEEKDAY(C5,1)=1,WEEKDAY(C5,1)=7)</formula>
    </cfRule>
  </conditionalFormatting>
  <conditionalFormatting sqref="C19">
    <cfRule type="expression" dxfId="0" priority="3">
      <formula>MONTH(C19)&lt;&gt;MONTH($C$2)</formula>
    </cfRule>
  </conditionalFormatting>
  <conditionalFormatting sqref="C19">
    <cfRule type="expression" dxfId="2" priority="4">
      <formula>OR(WEEKDAY(C19,1)=1,WEEKDAY(C19,1)=7)</formula>
    </cfRule>
  </conditionalFormatting>
  <conditionalFormatting sqref="A1:A34">
    <cfRule type="colorScale" priority="5">
      <colorScale>
        <cfvo type="min"/>
        <cfvo type="max"/>
        <color rgb="FF57BB8A"/>
        <color rgb="FFFFFFFF"/>
      </colorScale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17.13"/>
    <col customWidth="1" min="2" max="3" width="5.5"/>
    <col customWidth="1" min="4" max="4" width="15.5"/>
    <col customWidth="1" min="5" max="5" width="5.5"/>
    <col customWidth="1" min="6" max="6" width="15.5"/>
    <col customWidth="1" min="7" max="7" width="5.5"/>
    <col customWidth="1" min="8" max="8" width="15.5"/>
    <col customWidth="1" min="9" max="9" width="5.5"/>
    <col customWidth="1" min="10" max="10" width="15.5"/>
    <col customWidth="1" min="11" max="12" width="5.5"/>
    <col customWidth="1" min="13" max="13" width="6.63"/>
    <col customWidth="1" min="14" max="14" width="3.5"/>
    <col customWidth="1" min="15" max="21" width="2.5"/>
    <col customWidth="1" min="22" max="22" width="4.13"/>
    <col customWidth="1" min="23" max="29" width="2.5"/>
    <col customWidth="1" min="30" max="30" width="4.5"/>
    <col customWidth="1" min="31" max="32" width="5.5"/>
    <col customWidth="1" min="33" max="33" width="10.5"/>
    <col customWidth="1" min="34" max="50" width="8.63"/>
  </cols>
  <sheetData>
    <row r="1" ht="8.25" customHeight="1">
      <c r="A1" s="1"/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</row>
    <row r="2" ht="50.25" customHeight="1">
      <c r="A2" s="5"/>
      <c r="B2" s="52"/>
      <c r="C2" s="53">
        <f>DATE(About!Q8,About!Q10+11,1)</f>
        <v>45627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8"/>
      <c r="AE2" s="52"/>
      <c r="AF2" s="52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</row>
    <row r="3" ht="9.0" customHeight="1">
      <c r="A3" s="5"/>
      <c r="B3" s="55"/>
      <c r="C3" s="56"/>
      <c r="D3" s="56"/>
      <c r="E3" s="56"/>
      <c r="F3" s="56"/>
      <c r="G3" s="56"/>
      <c r="H3" s="56"/>
      <c r="I3" s="56"/>
      <c r="J3" s="56"/>
      <c r="K3" s="57"/>
      <c r="L3" s="57"/>
      <c r="M3" s="57"/>
      <c r="N3" s="57"/>
      <c r="O3" s="55"/>
      <c r="P3" s="55"/>
      <c r="Q3" s="55"/>
      <c r="R3" s="55"/>
      <c r="S3" s="55"/>
      <c r="T3" s="55"/>
      <c r="U3" s="55"/>
      <c r="V3" s="52"/>
      <c r="W3" s="55"/>
      <c r="X3" s="55"/>
      <c r="Y3" s="55"/>
      <c r="Z3" s="55"/>
      <c r="AA3" s="55"/>
      <c r="AB3" s="55"/>
      <c r="AC3" s="55"/>
      <c r="AD3" s="55"/>
      <c r="AE3" s="55"/>
      <c r="AF3" s="52"/>
      <c r="AG3" s="58"/>
      <c r="AH3" s="58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</row>
    <row r="4" ht="30.0" customHeight="1">
      <c r="A4" s="5"/>
      <c r="B4" s="60"/>
      <c r="C4" s="61">
        <f>C5</f>
        <v>45627</v>
      </c>
      <c r="D4" s="62"/>
      <c r="E4" s="61">
        <f>E5</f>
        <v>45628</v>
      </c>
      <c r="F4" s="62"/>
      <c r="G4" s="61">
        <f>G5</f>
        <v>45629</v>
      </c>
      <c r="H4" s="62"/>
      <c r="I4" s="61">
        <f>I5</f>
        <v>45630</v>
      </c>
      <c r="J4" s="62"/>
      <c r="K4" s="61">
        <f>K5</f>
        <v>45631</v>
      </c>
      <c r="L4" s="63"/>
      <c r="M4" s="62"/>
      <c r="N4" s="64"/>
      <c r="O4" s="61">
        <f>O5</f>
        <v>45632</v>
      </c>
      <c r="P4" s="63"/>
      <c r="Q4" s="63"/>
      <c r="R4" s="63"/>
      <c r="S4" s="63"/>
      <c r="T4" s="63"/>
      <c r="U4" s="63"/>
      <c r="V4" s="62"/>
      <c r="W4" s="61">
        <f>W5</f>
        <v>45633</v>
      </c>
      <c r="X4" s="63"/>
      <c r="Y4" s="63"/>
      <c r="Z4" s="63"/>
      <c r="AA4" s="63"/>
      <c r="AB4" s="63"/>
      <c r="AC4" s="63"/>
      <c r="AD4" s="62"/>
      <c r="AE4" s="60"/>
      <c r="AF4" s="65"/>
      <c r="AG4" s="66"/>
      <c r="AH4" s="66"/>
      <c r="AI4" s="66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</row>
    <row r="5" ht="24.75" customHeight="1">
      <c r="A5" s="5"/>
      <c r="B5" s="51"/>
      <c r="C5" s="68">
        <f>$C$2-(WEEKDAY($C$2,1)-(start_day-1))-IF((WEEKDAY($C$2,1)-(start_day-1))&lt;=0,7,0)+1</f>
        <v>45627</v>
      </c>
      <c r="D5" s="30"/>
      <c r="E5" s="68">
        <f>C5+1</f>
        <v>45628</v>
      </c>
      <c r="F5" s="30"/>
      <c r="G5" s="68">
        <f>E5+1</f>
        <v>45629</v>
      </c>
      <c r="H5" s="30"/>
      <c r="I5" s="68">
        <f>G5+1</f>
        <v>45630</v>
      </c>
      <c r="J5" s="30"/>
      <c r="K5" s="68">
        <f>I5+1</f>
        <v>45631</v>
      </c>
      <c r="L5" s="29"/>
      <c r="M5" s="30"/>
      <c r="N5" s="69"/>
      <c r="O5" s="68">
        <f>K5+1</f>
        <v>45632</v>
      </c>
      <c r="P5" s="29"/>
      <c r="Q5" s="29"/>
      <c r="R5" s="29"/>
      <c r="S5" s="29"/>
      <c r="T5" s="29"/>
      <c r="U5" s="29"/>
      <c r="V5" s="30"/>
      <c r="W5" s="68">
        <f>O5+1</f>
        <v>45633</v>
      </c>
      <c r="X5" s="29"/>
      <c r="Y5" s="29"/>
      <c r="Z5" s="29"/>
      <c r="AA5" s="29"/>
      <c r="AB5" s="29"/>
      <c r="AC5" s="29"/>
      <c r="AD5" s="30"/>
      <c r="AE5" s="51"/>
      <c r="AF5" s="70"/>
      <c r="AG5" s="71"/>
      <c r="AH5" s="71"/>
      <c r="AI5" s="71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</row>
    <row r="6" ht="75.0" customHeight="1">
      <c r="A6" s="5"/>
      <c r="B6" s="72"/>
      <c r="C6" s="73"/>
      <c r="D6" s="74"/>
      <c r="E6" s="73"/>
      <c r="F6" s="74"/>
      <c r="G6" s="73"/>
      <c r="H6" s="74"/>
      <c r="I6" s="73"/>
      <c r="J6" s="74"/>
      <c r="K6" s="73"/>
      <c r="L6" s="75"/>
      <c r="M6" s="75"/>
      <c r="N6" s="74"/>
      <c r="O6" s="73"/>
      <c r="P6" s="75"/>
      <c r="Q6" s="75"/>
      <c r="R6" s="75"/>
      <c r="S6" s="75"/>
      <c r="T6" s="75"/>
      <c r="U6" s="75"/>
      <c r="V6" s="74"/>
      <c r="W6" s="73"/>
      <c r="X6" s="75"/>
      <c r="Y6" s="75"/>
      <c r="Z6" s="75"/>
      <c r="AA6" s="75"/>
      <c r="AB6" s="75"/>
      <c r="AC6" s="75"/>
      <c r="AD6" s="74"/>
      <c r="AE6" s="24"/>
      <c r="AF6" s="72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</row>
    <row r="7" ht="9.75" customHeight="1">
      <c r="A7" s="5"/>
      <c r="B7" s="51"/>
      <c r="C7" s="77">
        <f>W5+1</f>
        <v>45634</v>
      </c>
      <c r="D7" s="22"/>
      <c r="E7" s="78"/>
      <c r="F7" s="30"/>
      <c r="G7" s="78"/>
      <c r="H7" s="30"/>
      <c r="I7" s="78"/>
      <c r="J7" s="30"/>
      <c r="K7" s="78"/>
      <c r="L7" s="29"/>
      <c r="M7" s="30"/>
      <c r="N7" s="79"/>
      <c r="O7" s="78"/>
      <c r="P7" s="29"/>
      <c r="Q7" s="29"/>
      <c r="R7" s="29"/>
      <c r="S7" s="29"/>
      <c r="T7" s="29"/>
      <c r="U7" s="29"/>
      <c r="V7" s="30"/>
      <c r="W7" s="78"/>
      <c r="X7" s="29"/>
      <c r="Y7" s="29"/>
      <c r="Z7" s="29"/>
      <c r="AA7" s="29"/>
      <c r="AB7" s="29"/>
      <c r="AC7" s="29"/>
      <c r="AD7" s="30"/>
      <c r="AE7" s="51"/>
      <c r="AF7" s="51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</row>
    <row r="8" ht="15.0" customHeight="1">
      <c r="A8" s="5"/>
      <c r="B8" s="24"/>
      <c r="C8" s="28"/>
      <c r="D8" s="30"/>
      <c r="E8" s="80">
        <f>C7+1</f>
        <v>45635</v>
      </c>
      <c r="F8" s="8"/>
      <c r="G8" s="80">
        <f>E8+1</f>
        <v>45636</v>
      </c>
      <c r="H8" s="8"/>
      <c r="I8" s="80">
        <f>G8+1</f>
        <v>45637</v>
      </c>
      <c r="J8" s="8"/>
      <c r="K8" s="80">
        <f>I8+1</f>
        <v>45638</v>
      </c>
      <c r="L8" s="7"/>
      <c r="M8" s="8"/>
      <c r="N8" s="81"/>
      <c r="O8" s="80">
        <f>K8+1</f>
        <v>45639</v>
      </c>
      <c r="P8" s="7"/>
      <c r="Q8" s="7"/>
      <c r="R8" s="7"/>
      <c r="S8" s="7"/>
      <c r="T8" s="7"/>
      <c r="U8" s="7"/>
      <c r="V8" s="8"/>
      <c r="W8" s="80">
        <f>O8+1</f>
        <v>45640</v>
      </c>
      <c r="X8" s="7"/>
      <c r="Y8" s="7"/>
      <c r="Z8" s="7"/>
      <c r="AA8" s="7"/>
      <c r="AB8" s="7"/>
      <c r="AC8" s="7"/>
      <c r="AD8" s="8"/>
      <c r="AE8" s="24"/>
      <c r="AF8" s="24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</row>
    <row r="9" ht="75.0" customHeight="1">
      <c r="A9" s="5"/>
      <c r="B9" s="72"/>
      <c r="C9" s="73"/>
      <c r="D9" s="74"/>
      <c r="E9" s="73"/>
      <c r="F9" s="74"/>
      <c r="G9" s="73"/>
      <c r="H9" s="74"/>
      <c r="I9" s="73"/>
      <c r="J9" s="74"/>
      <c r="K9" s="73"/>
      <c r="L9" s="75"/>
      <c r="M9" s="75"/>
      <c r="N9" s="74"/>
      <c r="O9" s="73"/>
      <c r="P9" s="75"/>
      <c r="Q9" s="75"/>
      <c r="R9" s="75"/>
      <c r="S9" s="75"/>
      <c r="T9" s="75"/>
      <c r="U9" s="75"/>
      <c r="V9" s="74"/>
      <c r="W9" s="73"/>
      <c r="X9" s="75"/>
      <c r="Y9" s="75"/>
      <c r="Z9" s="75"/>
      <c r="AA9" s="75"/>
      <c r="AB9" s="75"/>
      <c r="AC9" s="75"/>
      <c r="AD9" s="74"/>
      <c r="AE9" s="24"/>
      <c r="AF9" s="72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</row>
    <row r="10" ht="9.75" customHeight="1">
      <c r="A10" s="5"/>
      <c r="B10" s="72"/>
      <c r="C10" s="77">
        <f>W8+1</f>
        <v>45641</v>
      </c>
      <c r="D10" s="22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  <c r="AD10" s="79"/>
      <c r="AE10" s="24"/>
      <c r="AF10" s="72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</row>
    <row r="11" ht="15.0" customHeight="1">
      <c r="A11" s="5"/>
      <c r="B11" s="24"/>
      <c r="C11" s="28"/>
      <c r="D11" s="30"/>
      <c r="E11" s="80">
        <f>C10+1</f>
        <v>45642</v>
      </c>
      <c r="F11" s="8"/>
      <c r="G11" s="80">
        <f>E11+1</f>
        <v>45643</v>
      </c>
      <c r="H11" s="8"/>
      <c r="I11" s="80">
        <f>G11+1</f>
        <v>45644</v>
      </c>
      <c r="J11" s="8"/>
      <c r="K11" s="80">
        <f>I11+1</f>
        <v>45645</v>
      </c>
      <c r="L11" s="7"/>
      <c r="M11" s="8"/>
      <c r="N11" s="81"/>
      <c r="O11" s="80">
        <f>K11+1</f>
        <v>45646</v>
      </c>
      <c r="P11" s="7"/>
      <c r="Q11" s="7"/>
      <c r="R11" s="7"/>
      <c r="S11" s="7"/>
      <c r="T11" s="7"/>
      <c r="U11" s="7"/>
      <c r="V11" s="8"/>
      <c r="W11" s="80">
        <f>O11+1</f>
        <v>45647</v>
      </c>
      <c r="X11" s="7"/>
      <c r="Y11" s="7"/>
      <c r="Z11" s="7"/>
      <c r="AA11" s="7"/>
      <c r="AB11" s="7"/>
      <c r="AC11" s="7"/>
      <c r="AD11" s="8"/>
      <c r="AE11" s="24"/>
      <c r="AF11" s="24"/>
      <c r="AG11" s="10"/>
      <c r="AH11" s="10"/>
      <c r="AI11" s="4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</row>
    <row r="12" ht="75.0" customHeight="1">
      <c r="A12" s="5"/>
      <c r="B12" s="72"/>
      <c r="C12" s="73"/>
      <c r="D12" s="74"/>
      <c r="E12" s="73"/>
      <c r="F12" s="74"/>
      <c r="G12" s="73"/>
      <c r="H12" s="74"/>
      <c r="I12" s="73"/>
      <c r="J12" s="74"/>
      <c r="K12" s="73"/>
      <c r="L12" s="75"/>
      <c r="M12" s="75"/>
      <c r="N12" s="74"/>
      <c r="O12" s="73"/>
      <c r="P12" s="75"/>
      <c r="Q12" s="75"/>
      <c r="R12" s="75"/>
      <c r="S12" s="75"/>
      <c r="T12" s="75"/>
      <c r="U12" s="75"/>
      <c r="V12" s="74"/>
      <c r="W12" s="73"/>
      <c r="X12" s="75"/>
      <c r="Y12" s="75"/>
      <c r="Z12" s="75"/>
      <c r="AA12" s="75"/>
      <c r="AB12" s="75"/>
      <c r="AC12" s="75"/>
      <c r="AD12" s="74"/>
      <c r="AE12" s="24"/>
      <c r="AF12" s="72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</row>
    <row r="13" ht="9.75" customHeight="1">
      <c r="A13" s="5"/>
      <c r="B13" s="72"/>
      <c r="C13" s="77">
        <f>W11+1</f>
        <v>45648</v>
      </c>
      <c r="D13" s="22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24"/>
      <c r="AF13" s="72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</row>
    <row r="14" ht="15.0" customHeight="1">
      <c r="A14" s="5"/>
      <c r="B14" s="24"/>
      <c r="C14" s="28"/>
      <c r="D14" s="30"/>
      <c r="E14" s="80">
        <f>C13+1</f>
        <v>45649</v>
      </c>
      <c r="F14" s="8"/>
      <c r="G14" s="80">
        <f>E14+1</f>
        <v>45650</v>
      </c>
      <c r="H14" s="8"/>
      <c r="I14" s="80">
        <f>G14+1</f>
        <v>45651</v>
      </c>
      <c r="J14" s="8"/>
      <c r="K14" s="80">
        <f>I14+1</f>
        <v>45652</v>
      </c>
      <c r="L14" s="7"/>
      <c r="M14" s="8"/>
      <c r="N14" s="81"/>
      <c r="O14" s="80">
        <f>K14+1</f>
        <v>45653</v>
      </c>
      <c r="P14" s="7"/>
      <c r="Q14" s="7"/>
      <c r="R14" s="7"/>
      <c r="S14" s="7"/>
      <c r="T14" s="7"/>
      <c r="U14" s="7"/>
      <c r="V14" s="8"/>
      <c r="W14" s="80">
        <f>O14+1</f>
        <v>45654</v>
      </c>
      <c r="X14" s="7"/>
      <c r="Y14" s="7"/>
      <c r="Z14" s="7"/>
      <c r="AA14" s="7"/>
      <c r="AB14" s="7"/>
      <c r="AC14" s="7"/>
      <c r="AD14" s="8"/>
      <c r="AE14" s="24"/>
      <c r="AF14" s="24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</row>
    <row r="15" ht="75.0" customHeight="1">
      <c r="A15" s="5"/>
      <c r="B15" s="72"/>
      <c r="C15" s="73"/>
      <c r="D15" s="74"/>
      <c r="E15" s="73"/>
      <c r="F15" s="74"/>
      <c r="G15" s="73"/>
      <c r="H15" s="74"/>
      <c r="I15" s="73"/>
      <c r="J15" s="74"/>
      <c r="K15" s="73"/>
      <c r="L15" s="75"/>
      <c r="M15" s="75"/>
      <c r="N15" s="74"/>
      <c r="O15" s="73"/>
      <c r="P15" s="75"/>
      <c r="Q15" s="75"/>
      <c r="R15" s="75"/>
      <c r="S15" s="75"/>
      <c r="T15" s="75"/>
      <c r="U15" s="75"/>
      <c r="V15" s="74"/>
      <c r="W15" s="73"/>
      <c r="X15" s="75"/>
      <c r="Y15" s="75"/>
      <c r="Z15" s="75"/>
      <c r="AA15" s="75"/>
      <c r="AB15" s="75"/>
      <c r="AC15" s="75"/>
      <c r="AD15" s="74"/>
      <c r="AE15" s="24"/>
      <c r="AF15" s="72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</row>
    <row r="16" ht="9.75" customHeight="1">
      <c r="A16" s="5"/>
      <c r="B16" s="72"/>
      <c r="C16" s="77">
        <f>W14+1</f>
        <v>45655</v>
      </c>
      <c r="D16" s="22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24"/>
      <c r="AF16" s="72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</row>
    <row r="17" ht="15.0" customHeight="1">
      <c r="A17" s="5"/>
      <c r="B17" s="24"/>
      <c r="C17" s="28"/>
      <c r="D17" s="30"/>
      <c r="E17" s="80">
        <f>C16+1</f>
        <v>45656</v>
      </c>
      <c r="F17" s="8"/>
      <c r="G17" s="80">
        <f>E17+1</f>
        <v>45657</v>
      </c>
      <c r="H17" s="8"/>
      <c r="I17" s="80">
        <f>G17+1</f>
        <v>45658</v>
      </c>
      <c r="J17" s="8"/>
      <c r="K17" s="80">
        <f>I17+1</f>
        <v>45659</v>
      </c>
      <c r="L17" s="7"/>
      <c r="M17" s="8"/>
      <c r="N17" s="81"/>
      <c r="O17" s="80">
        <f>K17+1</f>
        <v>45660</v>
      </c>
      <c r="P17" s="7"/>
      <c r="Q17" s="7"/>
      <c r="R17" s="7"/>
      <c r="S17" s="7"/>
      <c r="T17" s="7"/>
      <c r="U17" s="7"/>
      <c r="V17" s="8"/>
      <c r="W17" s="80">
        <f>O17+1</f>
        <v>45661</v>
      </c>
      <c r="X17" s="7"/>
      <c r="Y17" s="7"/>
      <c r="Z17" s="7"/>
      <c r="AA17" s="7"/>
      <c r="AB17" s="7"/>
      <c r="AC17" s="7"/>
      <c r="AD17" s="8"/>
      <c r="AE17" s="24"/>
      <c r="AF17" s="24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</row>
    <row r="18" ht="75.0" customHeight="1">
      <c r="A18" s="5"/>
      <c r="B18" s="72"/>
      <c r="C18" s="73"/>
      <c r="D18" s="74"/>
      <c r="E18" s="73"/>
      <c r="F18" s="74"/>
      <c r="G18" s="73"/>
      <c r="H18" s="74"/>
      <c r="I18" s="73"/>
      <c r="J18" s="74"/>
      <c r="K18" s="73"/>
      <c r="L18" s="75"/>
      <c r="M18" s="74"/>
      <c r="N18" s="19"/>
      <c r="O18" s="73"/>
      <c r="P18" s="75"/>
      <c r="Q18" s="75"/>
      <c r="R18" s="75"/>
      <c r="S18" s="75"/>
      <c r="T18" s="75"/>
      <c r="U18" s="75"/>
      <c r="V18" s="74"/>
      <c r="W18" s="73"/>
      <c r="X18" s="75"/>
      <c r="Y18" s="75"/>
      <c r="Z18" s="75"/>
      <c r="AA18" s="75"/>
      <c r="AB18" s="75"/>
      <c r="AC18" s="75"/>
      <c r="AD18" s="74"/>
      <c r="AE18" s="24"/>
      <c r="AF18" s="72"/>
      <c r="AG18" s="76"/>
      <c r="AH18" s="76"/>
      <c r="AI18" s="76"/>
      <c r="AJ18" s="76"/>
      <c r="AK18" s="76"/>
      <c r="AL18" s="76"/>
      <c r="AM18" s="76"/>
      <c r="AN18" s="76"/>
      <c r="AO18" s="4"/>
      <c r="AP18" s="76"/>
      <c r="AQ18" s="76"/>
      <c r="AR18" s="76"/>
      <c r="AS18" s="76"/>
      <c r="AT18" s="76"/>
      <c r="AU18" s="76"/>
      <c r="AV18" s="76"/>
      <c r="AW18" s="76"/>
      <c r="AX18" s="76"/>
    </row>
    <row r="19" ht="9.75" customHeight="1">
      <c r="A19" s="5"/>
      <c r="B19" s="72"/>
      <c r="C19" s="77">
        <f>W17+1</f>
        <v>45662</v>
      </c>
      <c r="D19" s="22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24"/>
      <c r="AF19" s="72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</row>
    <row r="20" ht="15.0" customHeight="1">
      <c r="A20" s="5"/>
      <c r="B20" s="24"/>
      <c r="C20" s="28"/>
      <c r="D20" s="30"/>
      <c r="E20" s="80">
        <f>C19+1</f>
        <v>45663</v>
      </c>
      <c r="F20" s="8"/>
      <c r="G20" s="80">
        <f>E20+1</f>
        <v>45664</v>
      </c>
      <c r="H20" s="8"/>
      <c r="I20" s="80">
        <f>G20+1</f>
        <v>45665</v>
      </c>
      <c r="J20" s="8"/>
      <c r="K20" s="80">
        <f>I20+1</f>
        <v>45666</v>
      </c>
      <c r="L20" s="7"/>
      <c r="M20" s="8"/>
      <c r="N20" s="81"/>
      <c r="O20" s="80">
        <f>K20+1</f>
        <v>45667</v>
      </c>
      <c r="P20" s="7"/>
      <c r="Q20" s="7"/>
      <c r="R20" s="7"/>
      <c r="S20" s="7"/>
      <c r="T20" s="7"/>
      <c r="U20" s="7"/>
      <c r="V20" s="8"/>
      <c r="W20" s="80">
        <f>O20+1</f>
        <v>45668</v>
      </c>
      <c r="X20" s="7"/>
      <c r="Y20" s="7"/>
      <c r="Z20" s="7"/>
      <c r="AA20" s="7"/>
      <c r="AB20" s="7"/>
      <c r="AC20" s="7"/>
      <c r="AD20" s="8"/>
      <c r="AE20" s="24"/>
      <c r="AF20" s="24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</row>
    <row r="21" ht="58.5" customHeight="1">
      <c r="A21" s="5"/>
      <c r="B21" s="72"/>
      <c r="C21" s="82"/>
      <c r="D21" s="8"/>
      <c r="E21" s="82"/>
      <c r="F21" s="8"/>
      <c r="G21" s="82"/>
      <c r="H21" s="8"/>
      <c r="I21" s="82"/>
      <c r="J21" s="8"/>
      <c r="K21" s="82"/>
      <c r="L21" s="7"/>
      <c r="M21" s="8"/>
      <c r="N21" s="39"/>
      <c r="O21" s="82"/>
      <c r="P21" s="7"/>
      <c r="Q21" s="7"/>
      <c r="R21" s="7"/>
      <c r="S21" s="7"/>
      <c r="T21" s="7"/>
      <c r="U21" s="7"/>
      <c r="V21" s="8"/>
      <c r="W21" s="82"/>
      <c r="X21" s="7"/>
      <c r="Y21" s="7"/>
      <c r="Z21" s="7"/>
      <c r="AA21" s="7"/>
      <c r="AB21" s="7"/>
      <c r="AC21" s="7"/>
      <c r="AD21" s="8"/>
      <c r="AE21" s="24"/>
      <c r="AF21" s="72"/>
      <c r="AG21" s="76"/>
      <c r="AH21" s="76"/>
      <c r="AI21" s="76"/>
      <c r="AJ21" s="76"/>
      <c r="AK21" s="76"/>
      <c r="AL21" s="76"/>
      <c r="AM21" s="76"/>
      <c r="AN21" s="76"/>
      <c r="AO21" s="4"/>
      <c r="AP21" s="76"/>
      <c r="AQ21" s="76"/>
      <c r="AR21" s="76"/>
      <c r="AS21" s="76"/>
      <c r="AT21" s="76"/>
      <c r="AU21" s="76"/>
      <c r="AV21" s="76"/>
      <c r="AW21" s="76"/>
      <c r="AX21" s="76"/>
    </row>
    <row r="22" ht="2.25" customHeight="1">
      <c r="A22" s="5"/>
      <c r="B22" s="24"/>
      <c r="C22" s="83"/>
      <c r="D22" s="83"/>
      <c r="E22" s="83"/>
      <c r="F22" s="83"/>
      <c r="G22" s="84"/>
      <c r="H22" s="72"/>
      <c r="I22" s="72"/>
      <c r="J22" s="72"/>
      <c r="K22" s="72"/>
      <c r="L22" s="72"/>
      <c r="M22" s="72"/>
      <c r="N22" s="72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24"/>
      <c r="AF22" s="24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</row>
    <row r="23" ht="24.0" hidden="1" customHeight="1">
      <c r="A23" s="5"/>
      <c r="B23" s="24"/>
      <c r="C23" s="83"/>
      <c r="D23" s="83"/>
      <c r="E23" s="83"/>
      <c r="F23" s="83"/>
      <c r="G23" s="84"/>
      <c r="H23" s="72"/>
      <c r="I23" s="72"/>
      <c r="J23" s="72"/>
      <c r="K23" s="72"/>
      <c r="L23" s="72"/>
      <c r="M23" s="72"/>
      <c r="N23" s="72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24"/>
      <c r="AF23" s="24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</row>
    <row r="24" ht="8.25" customHeight="1">
      <c r="A24" s="5"/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</row>
    <row r="25" ht="19.5" customHeight="1">
      <c r="A25" s="5"/>
      <c r="B25" s="51"/>
      <c r="C25" s="86" t="s">
        <v>15</v>
      </c>
      <c r="D25" s="15"/>
      <c r="E25" s="15"/>
      <c r="F25" s="15"/>
      <c r="G25" s="15"/>
      <c r="H25" s="15"/>
      <c r="I25" s="15"/>
      <c r="J25" s="15"/>
      <c r="K25" s="16"/>
      <c r="L25" s="87"/>
      <c r="M25" s="51"/>
      <c r="N25" s="51"/>
      <c r="O25" s="88">
        <f>DATE(YEAR(C2),MONTH(C2)-1,1)</f>
        <v>45597</v>
      </c>
      <c r="P25" s="7"/>
      <c r="Q25" s="7"/>
      <c r="R25" s="7"/>
      <c r="S25" s="7"/>
      <c r="T25" s="7"/>
      <c r="U25" s="8"/>
      <c r="V25" s="89"/>
      <c r="W25" s="89"/>
      <c r="X25" s="88">
        <f>DATE(YEAR(C2),MONTH(C2)+1,1)</f>
        <v>45658</v>
      </c>
      <c r="Y25" s="7"/>
      <c r="Z25" s="7"/>
      <c r="AA25" s="7"/>
      <c r="AB25" s="7"/>
      <c r="AC25" s="7"/>
      <c r="AD25" s="8"/>
      <c r="AE25" s="51"/>
      <c r="AF25" s="51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</row>
    <row r="26" ht="15.0" customHeight="1">
      <c r="A26" s="5"/>
      <c r="B26" s="51"/>
      <c r="C26" s="28"/>
      <c r="D26" s="29"/>
      <c r="E26" s="29"/>
      <c r="F26" s="29"/>
      <c r="G26" s="29"/>
      <c r="H26" s="29"/>
      <c r="I26" s="29"/>
      <c r="J26" s="29"/>
      <c r="K26" s="30"/>
      <c r="L26" s="87"/>
      <c r="M26" s="51"/>
      <c r="N26" s="51"/>
      <c r="O26" s="90" t="str">
        <f t="array" ref="O26">INDEX({"S";"M";"T";"W";"T";"F";"S"},1+MOD(start_day+1-2,7))</f>
        <v>S</v>
      </c>
      <c r="P26" s="90" t="str">
        <f t="array" ref="P26">INDEX({"S";"M";"T";"W";"T";"F";"S"},1+MOD(start_day+2-2,7))</f>
        <v>M</v>
      </c>
      <c r="Q26" s="90" t="str">
        <f t="array" ref="Q26">INDEX({"S";"M";"T";"W";"T";"F";"S"},1+MOD(start_day+3-2,7))</f>
        <v>T</v>
      </c>
      <c r="R26" s="90" t="str">
        <f t="array" ref="R26">INDEX({"S";"M";"T";"W";"T";"F";"S"},1+MOD(start_day+4-2,7))</f>
        <v>W</v>
      </c>
      <c r="S26" s="90" t="str">
        <f t="array" ref="S26">INDEX({"S";"M";"T";"W";"T";"F";"S"},1+MOD(start_day+5-2,7))</f>
        <v>T</v>
      </c>
      <c r="T26" s="90" t="str">
        <f t="array" ref="T26">INDEX({"S";"M";"T";"W";"T";"F";"S"},1+MOD(start_day+6-2,7))</f>
        <v>F</v>
      </c>
      <c r="U26" s="90" t="str">
        <f t="array" ref="U26">INDEX({"S";"M";"T";"W";"T";"F";"S"},1+MOD(start_day+7-2,7))</f>
        <v>S</v>
      </c>
      <c r="V26" s="91"/>
      <c r="W26" s="91"/>
      <c r="X26" s="90" t="str">
        <f t="array" ref="X26">INDEX({"S";"M";"T";"W";"T";"F";"S"},1+MOD(start_day+1-2,7))</f>
        <v>S</v>
      </c>
      <c r="Y26" s="90" t="str">
        <f t="array" ref="Y26">INDEX({"S";"M";"T";"W";"T";"F";"S"},1+MOD(start_day+2-2,7))</f>
        <v>M</v>
      </c>
      <c r="Z26" s="90" t="str">
        <f t="array" ref="Z26">INDEX({"S";"M";"T";"W";"T";"F";"S"},1+MOD(start_day+3-2,7))</f>
        <v>T</v>
      </c>
      <c r="AA26" s="90" t="str">
        <f t="array" ref="AA26">INDEX({"S";"M";"T";"W";"T";"F";"S"},1+MOD(start_day+4-2,7))</f>
        <v>W</v>
      </c>
      <c r="AB26" s="90" t="str">
        <f t="array" ref="AB26">INDEX({"S";"M";"T";"W";"T";"F";"S"},1+MOD(start_day+5-2,7))</f>
        <v>T</v>
      </c>
      <c r="AC26" s="90" t="str">
        <f t="array" ref="AC26">INDEX({"S";"M";"T";"W";"T";"F";"S"},1+MOD(start_day+6-2,7))</f>
        <v>F</v>
      </c>
      <c r="AD26" s="90" t="str">
        <f t="array" ref="AD26">INDEX({"S";"M";"T";"W";"T";"F";"S"},1+MOD(start_day+7-2,7))</f>
        <v>S</v>
      </c>
      <c r="AE26" s="51"/>
      <c r="AF26" s="51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</row>
    <row r="27" ht="15.0" customHeight="1">
      <c r="A27" s="5"/>
      <c r="B27" s="51"/>
      <c r="C27" s="92"/>
      <c r="D27" s="93"/>
      <c r="E27" s="93"/>
      <c r="F27" s="93"/>
      <c r="G27" s="93"/>
      <c r="H27" s="93"/>
      <c r="I27" s="93"/>
      <c r="J27" s="93"/>
      <c r="K27" s="94"/>
      <c r="L27" s="51"/>
      <c r="M27" s="51"/>
      <c r="N27" s="51"/>
      <c r="O27" s="95" t="str">
        <f>IF(MONTH($O$25)&lt;&gt;MONTH($O$25-(WEEKDAY($O$25,1)-(start_day-1))-IF((WEEKDAY($O$25,1)-(start_day-1))&lt;=0,7,0)+(ROW(O27)-ROW($O$27))*7+(COLUMN(O27)-COLUMN($O$27)+1)),"",$O$25-(WEEKDAY($O$25,1)-(start_day-1))-IF((WEEKDAY($O$25,1)-(start_day-1))&lt;=0,7,0)+(ROW(O27)-ROW($O$27))*7+(COLUMN(O27)-COLUMN($O$27)+1))</f>
        <v/>
      </c>
      <c r="P27" s="95" t="str">
        <f>IF(MONTH($O$25)&lt;&gt;MONTH($O$25-(WEEKDAY($O$25,1)-(start_day-1))-IF((WEEKDAY($O$25,1)-(start_day-1))&lt;=0,7,0)+(ROW(P27)-ROW($O$27))*7+(COLUMN(P27)-COLUMN($O$27)+1)),"",$O$25-(WEEKDAY($O$25,1)-(start_day-1))-IF((WEEKDAY($O$25,1)-(start_day-1))&lt;=0,7,0)+(ROW(P27)-ROW($O$27))*7+(COLUMN(P27)-COLUMN($O$27)+1))</f>
        <v/>
      </c>
      <c r="Q27" s="95" t="str">
        <f>IF(MONTH($O$25)&lt;&gt;MONTH($O$25-(WEEKDAY($O$25,1)-(start_day-1))-IF((WEEKDAY($O$25,1)-(start_day-1))&lt;=0,7,0)+(ROW(Q27)-ROW($O$27))*7+(COLUMN(Q27)-COLUMN($O$27)+1)),"",$O$25-(WEEKDAY($O$25,1)-(start_day-1))-IF((WEEKDAY($O$25,1)-(start_day-1))&lt;=0,7,0)+(ROW(Q27)-ROW($O$27))*7+(COLUMN(Q27)-COLUMN($O$27)+1))</f>
        <v/>
      </c>
      <c r="R27" s="95" t="str">
        <f>IF(MONTH($O$25)&lt;&gt;MONTH($O$25-(WEEKDAY($O$25,1)-(start_day-1))-IF((WEEKDAY($O$25,1)-(start_day-1))&lt;=0,7,0)+(ROW(R27)-ROW($O$27))*7+(COLUMN(R27)-COLUMN($O$27)+1)),"",$O$25-(WEEKDAY($O$25,1)-(start_day-1))-IF((WEEKDAY($O$25,1)-(start_day-1))&lt;=0,7,0)+(ROW(R27)-ROW($O$27))*7+(COLUMN(R27)-COLUMN($O$27)+1))</f>
        <v/>
      </c>
      <c r="S27" s="95" t="str">
        <f>IF(MONTH($O$25)&lt;&gt;MONTH($O$25-(WEEKDAY($O$25,1)-(start_day-1))-IF((WEEKDAY($O$25,1)-(start_day-1))&lt;=0,7,0)+(ROW(S27)-ROW($O$27))*7+(COLUMN(S27)-COLUMN($O$27)+1)),"",$O$25-(WEEKDAY($O$25,1)-(start_day-1))-IF((WEEKDAY($O$25,1)-(start_day-1))&lt;=0,7,0)+(ROW(S27)-ROW($O$27))*7+(COLUMN(S27)-COLUMN($O$27)+1))</f>
        <v/>
      </c>
      <c r="T27" s="95">
        <f>IF(MONTH($O$25)&lt;&gt;MONTH($O$25-(WEEKDAY($O$25,1)-(start_day-1))-IF((WEEKDAY($O$25,1)-(start_day-1))&lt;=0,7,0)+(ROW(T27)-ROW($O$27))*7+(COLUMN(T27)-COLUMN($O$27)+1)),"",$O$25-(WEEKDAY($O$25,1)-(start_day-1))-IF((WEEKDAY($O$25,1)-(start_day-1))&lt;=0,7,0)+(ROW(T27)-ROW($O$27))*7+(COLUMN(T27)-COLUMN($O$27)+1))</f>
        <v>45597</v>
      </c>
      <c r="U27" s="95">
        <f>IF(MONTH($O$25)&lt;&gt;MONTH($O$25-(WEEKDAY($O$25,1)-(start_day-1))-IF((WEEKDAY($O$25,1)-(start_day-1))&lt;=0,7,0)+(ROW(U27)-ROW($O$27))*7+(COLUMN(U27)-COLUMN($O$27)+1)),"",$O$25-(WEEKDAY($O$25,1)-(start_day-1))-IF((WEEKDAY($O$25,1)-(start_day-1))&lt;=0,7,0)+(ROW(U27)-ROW($O$27))*7+(COLUMN(U27)-COLUMN($O$27)+1))</f>
        <v>45598</v>
      </c>
      <c r="V27" s="89"/>
      <c r="W27" s="89"/>
      <c r="X27" s="95" t="str">
        <f>IF(MONTH($X$25)&lt;&gt;MONTH($X$25-(WEEKDAY($X$25,1)-(start_day-1))-IF((WEEKDAY($X$25,1)-(start_day-1))&lt;=0,7,0)+(ROW(X27)-ROW($X$27))*7+(COLUMN(X27)-COLUMN($X$27)+1)),"",$X$25-(WEEKDAY($X$25,1)-(start_day-1))-IF((WEEKDAY($X$25,1)-(start_day-1))&lt;=0,7,0)+(ROW(X27)-ROW($X$27))*7+(COLUMN(X27)-COLUMN($X$27)+1))</f>
        <v/>
      </c>
      <c r="Y27" s="95" t="str">
        <f>IF(MONTH($X$25)&lt;&gt;MONTH($X$25-(WEEKDAY($X$25,1)-(start_day-1))-IF((WEEKDAY($X$25,1)-(start_day-1))&lt;=0,7,0)+(ROW(Y27)-ROW($X$27))*7+(COLUMN(Y27)-COLUMN($X$27)+1)),"",$X$25-(WEEKDAY($X$25,1)-(start_day-1))-IF((WEEKDAY($X$25,1)-(start_day-1))&lt;=0,7,0)+(ROW(Y27)-ROW($X$27))*7+(COLUMN(Y27)-COLUMN($X$27)+1))</f>
        <v/>
      </c>
      <c r="Z27" s="95" t="str">
        <f>IF(MONTH($X$25)&lt;&gt;MONTH($X$25-(WEEKDAY($X$25,1)-(start_day-1))-IF((WEEKDAY($X$25,1)-(start_day-1))&lt;=0,7,0)+(ROW(Z27)-ROW($X$27))*7+(COLUMN(Z27)-COLUMN($X$27)+1)),"",$X$25-(WEEKDAY($X$25,1)-(start_day-1))-IF((WEEKDAY($X$25,1)-(start_day-1))&lt;=0,7,0)+(ROW(Z27)-ROW($X$27))*7+(COLUMN(Z27)-COLUMN($X$27)+1))</f>
        <v/>
      </c>
      <c r="AA27" s="95">
        <f>IF(MONTH($X$25)&lt;&gt;MONTH($X$25-(WEEKDAY($X$25,1)-(start_day-1))-IF((WEEKDAY($X$25,1)-(start_day-1))&lt;=0,7,0)+(ROW(AA27)-ROW($X$27))*7+(COLUMN(AA27)-COLUMN($X$27)+1)),"",$X$25-(WEEKDAY($X$25,1)-(start_day-1))-IF((WEEKDAY($X$25,1)-(start_day-1))&lt;=0,7,0)+(ROW(AA27)-ROW($X$27))*7+(COLUMN(AA27)-COLUMN($X$27)+1))</f>
        <v>45658</v>
      </c>
      <c r="AB27" s="95">
        <f>IF(MONTH($X$25)&lt;&gt;MONTH($X$25-(WEEKDAY($X$25,1)-(start_day-1))-IF((WEEKDAY($X$25,1)-(start_day-1))&lt;=0,7,0)+(ROW(AB27)-ROW($X$27))*7+(COLUMN(AB27)-COLUMN($X$27)+1)),"",$X$25-(WEEKDAY($X$25,1)-(start_day-1))-IF((WEEKDAY($X$25,1)-(start_day-1))&lt;=0,7,0)+(ROW(AB27)-ROW($X$27))*7+(COLUMN(AB27)-COLUMN($X$27)+1))</f>
        <v>45659</v>
      </c>
      <c r="AC27" s="95">
        <f>IF(MONTH($X$25)&lt;&gt;MONTH($X$25-(WEEKDAY($X$25,1)-(start_day-1))-IF((WEEKDAY($X$25,1)-(start_day-1))&lt;=0,7,0)+(ROW(AC27)-ROW($X$27))*7+(COLUMN(AC27)-COLUMN($X$27)+1)),"",$X$25-(WEEKDAY($X$25,1)-(start_day-1))-IF((WEEKDAY($X$25,1)-(start_day-1))&lt;=0,7,0)+(ROW(AC27)-ROW($X$27))*7+(COLUMN(AC27)-COLUMN($X$27)+1))</f>
        <v>45660</v>
      </c>
      <c r="AD27" s="95">
        <f>IF(MONTH($X$25)&lt;&gt;MONTH($X$25-(WEEKDAY($X$25,1)-(start_day-1))-IF((WEEKDAY($X$25,1)-(start_day-1))&lt;=0,7,0)+(ROW(AD27)-ROW($X$27))*7+(COLUMN(AD27)-COLUMN($X$27)+1)),"",$X$25-(WEEKDAY($X$25,1)-(start_day-1))-IF((WEEKDAY($X$25,1)-(start_day-1))&lt;=0,7,0)+(ROW(AD27)-ROW($X$27))*7+(COLUMN(AD27)-COLUMN($X$27)+1))</f>
        <v>45661</v>
      </c>
      <c r="AE27" s="51"/>
      <c r="AF27" s="51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</row>
    <row r="28" ht="15.0" customHeight="1">
      <c r="A28" s="5"/>
      <c r="B28" s="51"/>
      <c r="C28" s="96"/>
      <c r="D28" s="15"/>
      <c r="E28" s="15"/>
      <c r="F28" s="15"/>
      <c r="G28" s="15"/>
      <c r="H28" s="15"/>
      <c r="I28" s="15"/>
      <c r="J28" s="15"/>
      <c r="K28" s="16"/>
      <c r="L28" s="51"/>
      <c r="M28" s="51"/>
      <c r="N28" s="51"/>
      <c r="O28" s="95">
        <f>IF(MONTH($O$25)&lt;&gt;MONTH($O$25-(WEEKDAY($O$25,1)-(start_day-1))-IF((WEEKDAY($O$25,1)-(start_day-1))&lt;=0,7,0)+(ROW(O28)-ROW($O$27))*7+(COLUMN(O28)-COLUMN($O$27)+1)),"",$O$25-(WEEKDAY($O$25,1)-(start_day-1))-IF((WEEKDAY($O$25,1)-(start_day-1))&lt;=0,7,0)+(ROW(O28)-ROW($O$27))*7+(COLUMN(O28)-COLUMN($O$27)+1))</f>
        <v>45599</v>
      </c>
      <c r="P28" s="95">
        <f>IF(MONTH($O$25)&lt;&gt;MONTH($O$25-(WEEKDAY($O$25,1)-(start_day-1))-IF((WEEKDAY($O$25,1)-(start_day-1))&lt;=0,7,0)+(ROW(P28)-ROW($O$27))*7+(COLUMN(P28)-COLUMN($O$27)+1)),"",$O$25-(WEEKDAY($O$25,1)-(start_day-1))-IF((WEEKDAY($O$25,1)-(start_day-1))&lt;=0,7,0)+(ROW(P28)-ROW($O$27))*7+(COLUMN(P28)-COLUMN($O$27)+1))</f>
        <v>45600</v>
      </c>
      <c r="Q28" s="95">
        <f>IF(MONTH($O$25)&lt;&gt;MONTH($O$25-(WEEKDAY($O$25,1)-(start_day-1))-IF((WEEKDAY($O$25,1)-(start_day-1))&lt;=0,7,0)+(ROW(Q28)-ROW($O$27))*7+(COLUMN(Q28)-COLUMN($O$27)+1)),"",$O$25-(WEEKDAY($O$25,1)-(start_day-1))-IF((WEEKDAY($O$25,1)-(start_day-1))&lt;=0,7,0)+(ROW(Q28)-ROW($O$27))*7+(COLUMN(Q28)-COLUMN($O$27)+1))</f>
        <v>45601</v>
      </c>
      <c r="R28" s="95">
        <f>IF(MONTH($O$25)&lt;&gt;MONTH($O$25-(WEEKDAY($O$25,1)-(start_day-1))-IF((WEEKDAY($O$25,1)-(start_day-1))&lt;=0,7,0)+(ROW(R28)-ROW($O$27))*7+(COLUMN(R28)-COLUMN($O$27)+1)),"",$O$25-(WEEKDAY($O$25,1)-(start_day-1))-IF((WEEKDAY($O$25,1)-(start_day-1))&lt;=0,7,0)+(ROW(R28)-ROW($O$27))*7+(COLUMN(R28)-COLUMN($O$27)+1))</f>
        <v>45602</v>
      </c>
      <c r="S28" s="95">
        <f>IF(MONTH($O$25)&lt;&gt;MONTH($O$25-(WEEKDAY($O$25,1)-(start_day-1))-IF((WEEKDAY($O$25,1)-(start_day-1))&lt;=0,7,0)+(ROW(S28)-ROW($O$27))*7+(COLUMN(S28)-COLUMN($O$27)+1)),"",$O$25-(WEEKDAY($O$25,1)-(start_day-1))-IF((WEEKDAY($O$25,1)-(start_day-1))&lt;=0,7,0)+(ROW(S28)-ROW($O$27))*7+(COLUMN(S28)-COLUMN($O$27)+1))</f>
        <v>45603</v>
      </c>
      <c r="T28" s="95">
        <f>IF(MONTH($O$25)&lt;&gt;MONTH($O$25-(WEEKDAY($O$25,1)-(start_day-1))-IF((WEEKDAY($O$25,1)-(start_day-1))&lt;=0,7,0)+(ROW(T28)-ROW($O$27))*7+(COLUMN(T28)-COLUMN($O$27)+1)),"",$O$25-(WEEKDAY($O$25,1)-(start_day-1))-IF((WEEKDAY($O$25,1)-(start_day-1))&lt;=0,7,0)+(ROW(T28)-ROW($O$27))*7+(COLUMN(T28)-COLUMN($O$27)+1))</f>
        <v>45604</v>
      </c>
      <c r="U28" s="95">
        <f>IF(MONTH($O$25)&lt;&gt;MONTH($O$25-(WEEKDAY($O$25,1)-(start_day-1))-IF((WEEKDAY($O$25,1)-(start_day-1))&lt;=0,7,0)+(ROW(U28)-ROW($O$27))*7+(COLUMN(U28)-COLUMN($O$27)+1)),"",$O$25-(WEEKDAY($O$25,1)-(start_day-1))-IF((WEEKDAY($O$25,1)-(start_day-1))&lt;=0,7,0)+(ROW(U28)-ROW($O$27))*7+(COLUMN(U28)-COLUMN($O$27)+1))</f>
        <v>45605</v>
      </c>
      <c r="V28" s="89"/>
      <c r="W28" s="89"/>
      <c r="X28" s="95">
        <f>IF(MONTH($X$25)&lt;&gt;MONTH($X$25-(WEEKDAY($X$25,1)-(start_day-1))-IF((WEEKDAY($X$25,1)-(start_day-1))&lt;=0,7,0)+(ROW(X28)-ROW($X$27))*7+(COLUMN(X28)-COLUMN($X$27)+1)),"",$X$25-(WEEKDAY($X$25,1)-(start_day-1))-IF((WEEKDAY($X$25,1)-(start_day-1))&lt;=0,7,0)+(ROW(X28)-ROW($X$27))*7+(COLUMN(X28)-COLUMN($X$27)+1))</f>
        <v>45662</v>
      </c>
      <c r="Y28" s="95">
        <f>IF(MONTH($X$25)&lt;&gt;MONTH($X$25-(WEEKDAY($X$25,1)-(start_day-1))-IF((WEEKDAY($X$25,1)-(start_day-1))&lt;=0,7,0)+(ROW(Y28)-ROW($X$27))*7+(COLUMN(Y28)-COLUMN($X$27)+1)),"",$X$25-(WEEKDAY($X$25,1)-(start_day-1))-IF((WEEKDAY($X$25,1)-(start_day-1))&lt;=0,7,0)+(ROW(Y28)-ROW($X$27))*7+(COLUMN(Y28)-COLUMN($X$27)+1))</f>
        <v>45663</v>
      </c>
      <c r="Z28" s="95">
        <f>IF(MONTH($X$25)&lt;&gt;MONTH($X$25-(WEEKDAY($X$25,1)-(start_day-1))-IF((WEEKDAY($X$25,1)-(start_day-1))&lt;=0,7,0)+(ROW(Z28)-ROW($X$27))*7+(COLUMN(Z28)-COLUMN($X$27)+1)),"",$X$25-(WEEKDAY($X$25,1)-(start_day-1))-IF((WEEKDAY($X$25,1)-(start_day-1))&lt;=0,7,0)+(ROW(Z28)-ROW($X$27))*7+(COLUMN(Z28)-COLUMN($X$27)+1))</f>
        <v>45664</v>
      </c>
      <c r="AA28" s="95">
        <f>IF(MONTH($X$25)&lt;&gt;MONTH($X$25-(WEEKDAY($X$25,1)-(start_day-1))-IF((WEEKDAY($X$25,1)-(start_day-1))&lt;=0,7,0)+(ROW(AA28)-ROW($X$27))*7+(COLUMN(AA28)-COLUMN($X$27)+1)),"",$X$25-(WEEKDAY($X$25,1)-(start_day-1))-IF((WEEKDAY($X$25,1)-(start_day-1))&lt;=0,7,0)+(ROW(AA28)-ROW($X$27))*7+(COLUMN(AA28)-COLUMN($X$27)+1))</f>
        <v>45665</v>
      </c>
      <c r="AB28" s="95">
        <f>IF(MONTH($X$25)&lt;&gt;MONTH($X$25-(WEEKDAY($X$25,1)-(start_day-1))-IF((WEEKDAY($X$25,1)-(start_day-1))&lt;=0,7,0)+(ROW(AB28)-ROW($X$27))*7+(COLUMN(AB28)-COLUMN($X$27)+1)),"",$X$25-(WEEKDAY($X$25,1)-(start_day-1))-IF((WEEKDAY($X$25,1)-(start_day-1))&lt;=0,7,0)+(ROW(AB28)-ROW($X$27))*7+(COLUMN(AB28)-COLUMN($X$27)+1))</f>
        <v>45666</v>
      </c>
      <c r="AC28" s="95">
        <f>IF(MONTH($X$25)&lt;&gt;MONTH($X$25-(WEEKDAY($X$25,1)-(start_day-1))-IF((WEEKDAY($X$25,1)-(start_day-1))&lt;=0,7,0)+(ROW(AC28)-ROW($X$27))*7+(COLUMN(AC28)-COLUMN($X$27)+1)),"",$X$25-(WEEKDAY($X$25,1)-(start_day-1))-IF((WEEKDAY($X$25,1)-(start_day-1))&lt;=0,7,0)+(ROW(AC28)-ROW($X$27))*7+(COLUMN(AC28)-COLUMN($X$27)+1))</f>
        <v>45667</v>
      </c>
      <c r="AD28" s="95">
        <f>IF(MONTH($X$25)&lt;&gt;MONTH($X$25-(WEEKDAY($X$25,1)-(start_day-1))-IF((WEEKDAY($X$25,1)-(start_day-1))&lt;=0,7,0)+(ROW(AD28)-ROW($X$27))*7+(COLUMN(AD28)-COLUMN($X$27)+1)),"",$X$25-(WEEKDAY($X$25,1)-(start_day-1))-IF((WEEKDAY($X$25,1)-(start_day-1))&lt;=0,7,0)+(ROW(AD28)-ROW($X$27))*7+(COLUMN(AD28)-COLUMN($X$27)+1))</f>
        <v>45668</v>
      </c>
      <c r="AE28" s="51"/>
      <c r="AF28" s="51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</row>
    <row r="29" ht="15.0" customHeight="1">
      <c r="A29" s="5"/>
      <c r="B29" s="51"/>
      <c r="C29" s="28"/>
      <c r="D29" s="29"/>
      <c r="E29" s="29"/>
      <c r="F29" s="29"/>
      <c r="G29" s="29"/>
      <c r="H29" s="29"/>
      <c r="I29" s="29"/>
      <c r="J29" s="29"/>
      <c r="K29" s="30"/>
      <c r="L29" s="51"/>
      <c r="M29" s="51"/>
      <c r="N29" s="51"/>
      <c r="O29" s="95">
        <f>IF(MONTH($O$25)&lt;&gt;MONTH($O$25-(WEEKDAY($O$25,1)-(start_day-1))-IF((WEEKDAY($O$25,1)-(start_day-1))&lt;=0,7,0)+(ROW(O29)-ROW($O$27))*7+(COLUMN(O29)-COLUMN($O$27)+1)),"",$O$25-(WEEKDAY($O$25,1)-(start_day-1))-IF((WEEKDAY($O$25,1)-(start_day-1))&lt;=0,7,0)+(ROW(O29)-ROW($O$27))*7+(COLUMN(O29)-COLUMN($O$27)+1))</f>
        <v>45606</v>
      </c>
      <c r="P29" s="95">
        <f>IF(MONTH($O$25)&lt;&gt;MONTH($O$25-(WEEKDAY($O$25,1)-(start_day-1))-IF((WEEKDAY($O$25,1)-(start_day-1))&lt;=0,7,0)+(ROW(P29)-ROW($O$27))*7+(COLUMN(P29)-COLUMN($O$27)+1)),"",$O$25-(WEEKDAY($O$25,1)-(start_day-1))-IF((WEEKDAY($O$25,1)-(start_day-1))&lt;=0,7,0)+(ROW(P29)-ROW($O$27))*7+(COLUMN(P29)-COLUMN($O$27)+1))</f>
        <v>45607</v>
      </c>
      <c r="Q29" s="95">
        <f>IF(MONTH($O$25)&lt;&gt;MONTH($O$25-(WEEKDAY($O$25,1)-(start_day-1))-IF((WEEKDAY($O$25,1)-(start_day-1))&lt;=0,7,0)+(ROW(Q29)-ROW($O$27))*7+(COLUMN(Q29)-COLUMN($O$27)+1)),"",$O$25-(WEEKDAY($O$25,1)-(start_day-1))-IF((WEEKDAY($O$25,1)-(start_day-1))&lt;=0,7,0)+(ROW(Q29)-ROW($O$27))*7+(COLUMN(Q29)-COLUMN($O$27)+1))</f>
        <v>45608</v>
      </c>
      <c r="R29" s="95">
        <f>IF(MONTH($O$25)&lt;&gt;MONTH($O$25-(WEEKDAY($O$25,1)-(start_day-1))-IF((WEEKDAY($O$25,1)-(start_day-1))&lt;=0,7,0)+(ROW(R29)-ROW($O$27))*7+(COLUMN(R29)-COLUMN($O$27)+1)),"",$O$25-(WEEKDAY($O$25,1)-(start_day-1))-IF((WEEKDAY($O$25,1)-(start_day-1))&lt;=0,7,0)+(ROW(R29)-ROW($O$27))*7+(COLUMN(R29)-COLUMN($O$27)+1))</f>
        <v>45609</v>
      </c>
      <c r="S29" s="95">
        <f>IF(MONTH($O$25)&lt;&gt;MONTH($O$25-(WEEKDAY($O$25,1)-(start_day-1))-IF((WEEKDAY($O$25,1)-(start_day-1))&lt;=0,7,0)+(ROW(S29)-ROW($O$27))*7+(COLUMN(S29)-COLUMN($O$27)+1)),"",$O$25-(WEEKDAY($O$25,1)-(start_day-1))-IF((WEEKDAY($O$25,1)-(start_day-1))&lt;=0,7,0)+(ROW(S29)-ROW($O$27))*7+(COLUMN(S29)-COLUMN($O$27)+1))</f>
        <v>45610</v>
      </c>
      <c r="T29" s="95">
        <f>IF(MONTH($O$25)&lt;&gt;MONTH($O$25-(WEEKDAY($O$25,1)-(start_day-1))-IF((WEEKDAY($O$25,1)-(start_day-1))&lt;=0,7,0)+(ROW(T29)-ROW($O$27))*7+(COLUMN(T29)-COLUMN($O$27)+1)),"",$O$25-(WEEKDAY($O$25,1)-(start_day-1))-IF((WEEKDAY($O$25,1)-(start_day-1))&lt;=0,7,0)+(ROW(T29)-ROW($O$27))*7+(COLUMN(T29)-COLUMN($O$27)+1))</f>
        <v>45611</v>
      </c>
      <c r="U29" s="95">
        <f>IF(MONTH($O$25)&lt;&gt;MONTH($O$25-(WEEKDAY($O$25,1)-(start_day-1))-IF((WEEKDAY($O$25,1)-(start_day-1))&lt;=0,7,0)+(ROW(U29)-ROW($O$27))*7+(COLUMN(U29)-COLUMN($O$27)+1)),"",$O$25-(WEEKDAY($O$25,1)-(start_day-1))-IF((WEEKDAY($O$25,1)-(start_day-1))&lt;=0,7,0)+(ROW(U29)-ROW($O$27))*7+(COLUMN(U29)-COLUMN($O$27)+1))</f>
        <v>45612</v>
      </c>
      <c r="V29" s="89"/>
      <c r="W29" s="89"/>
      <c r="X29" s="95">
        <f>IF(MONTH($X$25)&lt;&gt;MONTH($X$25-(WEEKDAY($X$25,1)-(start_day-1))-IF((WEEKDAY($X$25,1)-(start_day-1))&lt;=0,7,0)+(ROW(X29)-ROW($X$27))*7+(COLUMN(X29)-COLUMN($X$27)+1)),"",$X$25-(WEEKDAY($X$25,1)-(start_day-1))-IF((WEEKDAY($X$25,1)-(start_day-1))&lt;=0,7,0)+(ROW(X29)-ROW($X$27))*7+(COLUMN(X29)-COLUMN($X$27)+1))</f>
        <v>45669</v>
      </c>
      <c r="Y29" s="95">
        <f>IF(MONTH($X$25)&lt;&gt;MONTH($X$25-(WEEKDAY($X$25,1)-(start_day-1))-IF((WEEKDAY($X$25,1)-(start_day-1))&lt;=0,7,0)+(ROW(Y29)-ROW($X$27))*7+(COLUMN(Y29)-COLUMN($X$27)+1)),"",$X$25-(WEEKDAY($X$25,1)-(start_day-1))-IF((WEEKDAY($X$25,1)-(start_day-1))&lt;=0,7,0)+(ROW(Y29)-ROW($X$27))*7+(COLUMN(Y29)-COLUMN($X$27)+1))</f>
        <v>45670</v>
      </c>
      <c r="Z29" s="95">
        <f>IF(MONTH($X$25)&lt;&gt;MONTH($X$25-(WEEKDAY($X$25,1)-(start_day-1))-IF((WEEKDAY($X$25,1)-(start_day-1))&lt;=0,7,0)+(ROW(Z29)-ROW($X$27))*7+(COLUMN(Z29)-COLUMN($X$27)+1)),"",$X$25-(WEEKDAY($X$25,1)-(start_day-1))-IF((WEEKDAY($X$25,1)-(start_day-1))&lt;=0,7,0)+(ROW(Z29)-ROW($X$27))*7+(COLUMN(Z29)-COLUMN($X$27)+1))</f>
        <v>45671</v>
      </c>
      <c r="AA29" s="95">
        <f>IF(MONTH($X$25)&lt;&gt;MONTH($X$25-(WEEKDAY($X$25,1)-(start_day-1))-IF((WEEKDAY($X$25,1)-(start_day-1))&lt;=0,7,0)+(ROW(AA29)-ROW($X$27))*7+(COLUMN(AA29)-COLUMN($X$27)+1)),"",$X$25-(WEEKDAY($X$25,1)-(start_day-1))-IF((WEEKDAY($X$25,1)-(start_day-1))&lt;=0,7,0)+(ROW(AA29)-ROW($X$27))*7+(COLUMN(AA29)-COLUMN($X$27)+1))</f>
        <v>45672</v>
      </c>
      <c r="AB29" s="95">
        <f>IF(MONTH($X$25)&lt;&gt;MONTH($X$25-(WEEKDAY($X$25,1)-(start_day-1))-IF((WEEKDAY($X$25,1)-(start_day-1))&lt;=0,7,0)+(ROW(AB29)-ROW($X$27))*7+(COLUMN(AB29)-COLUMN($X$27)+1)),"",$X$25-(WEEKDAY($X$25,1)-(start_day-1))-IF((WEEKDAY($X$25,1)-(start_day-1))&lt;=0,7,0)+(ROW(AB29)-ROW($X$27))*7+(COLUMN(AB29)-COLUMN($X$27)+1))</f>
        <v>45673</v>
      </c>
      <c r="AC29" s="95">
        <f>IF(MONTH($X$25)&lt;&gt;MONTH($X$25-(WEEKDAY($X$25,1)-(start_day-1))-IF((WEEKDAY($X$25,1)-(start_day-1))&lt;=0,7,0)+(ROW(AC29)-ROW($X$27))*7+(COLUMN(AC29)-COLUMN($X$27)+1)),"",$X$25-(WEEKDAY($X$25,1)-(start_day-1))-IF((WEEKDAY($X$25,1)-(start_day-1))&lt;=0,7,0)+(ROW(AC29)-ROW($X$27))*7+(COLUMN(AC29)-COLUMN($X$27)+1))</f>
        <v>45674</v>
      </c>
      <c r="AD29" s="95">
        <f>IF(MONTH($X$25)&lt;&gt;MONTH($X$25-(WEEKDAY($X$25,1)-(start_day-1))-IF((WEEKDAY($X$25,1)-(start_day-1))&lt;=0,7,0)+(ROW(AD29)-ROW($X$27))*7+(COLUMN(AD29)-COLUMN($X$27)+1)),"",$X$25-(WEEKDAY($X$25,1)-(start_day-1))-IF((WEEKDAY($X$25,1)-(start_day-1))&lt;=0,7,0)+(ROW(AD29)-ROW($X$27))*7+(COLUMN(AD29)-COLUMN($X$27)+1))</f>
        <v>45675</v>
      </c>
      <c r="AE29" s="51"/>
      <c r="AF29" s="51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</row>
    <row r="30" ht="15.0" customHeight="1">
      <c r="A30" s="5"/>
      <c r="B30" s="51"/>
      <c r="C30" s="97"/>
      <c r="D30" s="98"/>
      <c r="E30" s="98"/>
      <c r="F30" s="98"/>
      <c r="G30" s="98"/>
      <c r="H30" s="98"/>
      <c r="I30" s="98"/>
      <c r="J30" s="98"/>
      <c r="K30" s="99"/>
      <c r="L30" s="51"/>
      <c r="M30" s="51"/>
      <c r="N30" s="51"/>
      <c r="O30" s="95">
        <f>IF(MONTH($O$25)&lt;&gt;MONTH($O$25-(WEEKDAY($O$25,1)-(start_day-1))-IF((WEEKDAY($O$25,1)-(start_day-1))&lt;=0,7,0)+(ROW(O30)-ROW($O$27))*7+(COLUMN(O30)-COLUMN($O$27)+1)),"",$O$25-(WEEKDAY($O$25,1)-(start_day-1))-IF((WEEKDAY($O$25,1)-(start_day-1))&lt;=0,7,0)+(ROW(O30)-ROW($O$27))*7+(COLUMN(O30)-COLUMN($O$27)+1))</f>
        <v>45613</v>
      </c>
      <c r="P30" s="95">
        <f>IF(MONTH($O$25)&lt;&gt;MONTH($O$25-(WEEKDAY($O$25,1)-(start_day-1))-IF((WEEKDAY($O$25,1)-(start_day-1))&lt;=0,7,0)+(ROW(P30)-ROW($O$27))*7+(COLUMN(P30)-COLUMN($O$27)+1)),"",$O$25-(WEEKDAY($O$25,1)-(start_day-1))-IF((WEEKDAY($O$25,1)-(start_day-1))&lt;=0,7,0)+(ROW(P30)-ROW($O$27))*7+(COLUMN(P30)-COLUMN($O$27)+1))</f>
        <v>45614</v>
      </c>
      <c r="Q30" s="95">
        <f>IF(MONTH($O$25)&lt;&gt;MONTH($O$25-(WEEKDAY($O$25,1)-(start_day-1))-IF((WEEKDAY($O$25,1)-(start_day-1))&lt;=0,7,0)+(ROW(Q30)-ROW($O$27))*7+(COLUMN(Q30)-COLUMN($O$27)+1)),"",$O$25-(WEEKDAY($O$25,1)-(start_day-1))-IF((WEEKDAY($O$25,1)-(start_day-1))&lt;=0,7,0)+(ROW(Q30)-ROW($O$27))*7+(COLUMN(Q30)-COLUMN($O$27)+1))</f>
        <v>45615</v>
      </c>
      <c r="R30" s="95">
        <f>IF(MONTH($O$25)&lt;&gt;MONTH($O$25-(WEEKDAY($O$25,1)-(start_day-1))-IF((WEEKDAY($O$25,1)-(start_day-1))&lt;=0,7,0)+(ROW(R30)-ROW($O$27))*7+(COLUMN(R30)-COLUMN($O$27)+1)),"",$O$25-(WEEKDAY($O$25,1)-(start_day-1))-IF((WEEKDAY($O$25,1)-(start_day-1))&lt;=0,7,0)+(ROW(R30)-ROW($O$27))*7+(COLUMN(R30)-COLUMN($O$27)+1))</f>
        <v>45616</v>
      </c>
      <c r="S30" s="95">
        <f>IF(MONTH($O$25)&lt;&gt;MONTH($O$25-(WEEKDAY($O$25,1)-(start_day-1))-IF((WEEKDAY($O$25,1)-(start_day-1))&lt;=0,7,0)+(ROW(S30)-ROW($O$27))*7+(COLUMN(S30)-COLUMN($O$27)+1)),"",$O$25-(WEEKDAY($O$25,1)-(start_day-1))-IF((WEEKDAY($O$25,1)-(start_day-1))&lt;=0,7,0)+(ROW(S30)-ROW($O$27))*7+(COLUMN(S30)-COLUMN($O$27)+1))</f>
        <v>45617</v>
      </c>
      <c r="T30" s="95">
        <f>IF(MONTH($O$25)&lt;&gt;MONTH($O$25-(WEEKDAY($O$25,1)-(start_day-1))-IF((WEEKDAY($O$25,1)-(start_day-1))&lt;=0,7,0)+(ROW(T30)-ROW($O$27))*7+(COLUMN(T30)-COLUMN($O$27)+1)),"",$O$25-(WEEKDAY($O$25,1)-(start_day-1))-IF((WEEKDAY($O$25,1)-(start_day-1))&lt;=0,7,0)+(ROW(T30)-ROW($O$27))*7+(COLUMN(T30)-COLUMN($O$27)+1))</f>
        <v>45618</v>
      </c>
      <c r="U30" s="95">
        <f>IF(MONTH($O$25)&lt;&gt;MONTH($O$25-(WEEKDAY($O$25,1)-(start_day-1))-IF((WEEKDAY($O$25,1)-(start_day-1))&lt;=0,7,0)+(ROW(U30)-ROW($O$27))*7+(COLUMN(U30)-COLUMN($O$27)+1)),"",$O$25-(WEEKDAY($O$25,1)-(start_day-1))-IF((WEEKDAY($O$25,1)-(start_day-1))&lt;=0,7,0)+(ROW(U30)-ROW($O$27))*7+(COLUMN(U30)-COLUMN($O$27)+1))</f>
        <v>45619</v>
      </c>
      <c r="V30" s="89"/>
      <c r="W30" s="89"/>
      <c r="X30" s="95">
        <f>IF(MONTH($X$25)&lt;&gt;MONTH($X$25-(WEEKDAY($X$25,1)-(start_day-1))-IF((WEEKDAY($X$25,1)-(start_day-1))&lt;=0,7,0)+(ROW(X30)-ROW($X$27))*7+(COLUMN(X30)-COLUMN($X$27)+1)),"",$X$25-(WEEKDAY($X$25,1)-(start_day-1))-IF((WEEKDAY($X$25,1)-(start_day-1))&lt;=0,7,0)+(ROW(X30)-ROW($X$27))*7+(COLUMN(X30)-COLUMN($X$27)+1))</f>
        <v>45676</v>
      </c>
      <c r="Y30" s="95">
        <f>IF(MONTH($X$25)&lt;&gt;MONTH($X$25-(WEEKDAY($X$25,1)-(start_day-1))-IF((WEEKDAY($X$25,1)-(start_day-1))&lt;=0,7,0)+(ROW(Y30)-ROW($X$27))*7+(COLUMN(Y30)-COLUMN($X$27)+1)),"",$X$25-(WEEKDAY($X$25,1)-(start_day-1))-IF((WEEKDAY($X$25,1)-(start_day-1))&lt;=0,7,0)+(ROW(Y30)-ROW($X$27))*7+(COLUMN(Y30)-COLUMN($X$27)+1))</f>
        <v>45677</v>
      </c>
      <c r="Z30" s="95">
        <f>IF(MONTH($X$25)&lt;&gt;MONTH($X$25-(WEEKDAY($X$25,1)-(start_day-1))-IF((WEEKDAY($X$25,1)-(start_day-1))&lt;=0,7,0)+(ROW(Z30)-ROW($X$27))*7+(COLUMN(Z30)-COLUMN($X$27)+1)),"",$X$25-(WEEKDAY($X$25,1)-(start_day-1))-IF((WEEKDAY($X$25,1)-(start_day-1))&lt;=0,7,0)+(ROW(Z30)-ROW($X$27))*7+(COLUMN(Z30)-COLUMN($X$27)+1))</f>
        <v>45678</v>
      </c>
      <c r="AA30" s="95">
        <f>IF(MONTH($X$25)&lt;&gt;MONTH($X$25-(WEEKDAY($X$25,1)-(start_day-1))-IF((WEEKDAY($X$25,1)-(start_day-1))&lt;=0,7,0)+(ROW(AA30)-ROW($X$27))*7+(COLUMN(AA30)-COLUMN($X$27)+1)),"",$X$25-(WEEKDAY($X$25,1)-(start_day-1))-IF((WEEKDAY($X$25,1)-(start_day-1))&lt;=0,7,0)+(ROW(AA30)-ROW($X$27))*7+(COLUMN(AA30)-COLUMN($X$27)+1))</f>
        <v>45679</v>
      </c>
      <c r="AB30" s="95">
        <f>IF(MONTH($X$25)&lt;&gt;MONTH($X$25-(WEEKDAY($X$25,1)-(start_day-1))-IF((WEEKDAY($X$25,1)-(start_day-1))&lt;=0,7,0)+(ROW(AB30)-ROW($X$27))*7+(COLUMN(AB30)-COLUMN($X$27)+1)),"",$X$25-(WEEKDAY($X$25,1)-(start_day-1))-IF((WEEKDAY($X$25,1)-(start_day-1))&lt;=0,7,0)+(ROW(AB30)-ROW($X$27))*7+(COLUMN(AB30)-COLUMN($X$27)+1))</f>
        <v>45680</v>
      </c>
      <c r="AC30" s="95">
        <f>IF(MONTH($X$25)&lt;&gt;MONTH($X$25-(WEEKDAY($X$25,1)-(start_day-1))-IF((WEEKDAY($X$25,1)-(start_day-1))&lt;=0,7,0)+(ROW(AC30)-ROW($X$27))*7+(COLUMN(AC30)-COLUMN($X$27)+1)),"",$X$25-(WEEKDAY($X$25,1)-(start_day-1))-IF((WEEKDAY($X$25,1)-(start_day-1))&lt;=0,7,0)+(ROW(AC30)-ROW($X$27))*7+(COLUMN(AC30)-COLUMN($X$27)+1))</f>
        <v>45681</v>
      </c>
      <c r="AD30" s="95">
        <f>IF(MONTH($X$25)&lt;&gt;MONTH($X$25-(WEEKDAY($X$25,1)-(start_day-1))-IF((WEEKDAY($X$25,1)-(start_day-1))&lt;=0,7,0)+(ROW(AD30)-ROW($X$27))*7+(COLUMN(AD30)-COLUMN($X$27)+1)),"",$X$25-(WEEKDAY($X$25,1)-(start_day-1))-IF((WEEKDAY($X$25,1)-(start_day-1))&lt;=0,7,0)+(ROW(AD30)-ROW($X$27))*7+(COLUMN(AD30)-COLUMN($X$27)+1))</f>
        <v>45682</v>
      </c>
      <c r="AE30" s="51"/>
      <c r="AF30" s="51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</row>
    <row r="31" ht="15.0" customHeight="1">
      <c r="A31" s="5"/>
      <c r="B31" s="51"/>
      <c r="C31" s="28"/>
      <c r="D31" s="29"/>
      <c r="E31" s="29"/>
      <c r="F31" s="29"/>
      <c r="G31" s="29"/>
      <c r="H31" s="29"/>
      <c r="I31" s="29"/>
      <c r="J31" s="29"/>
      <c r="K31" s="30"/>
      <c r="L31" s="51"/>
      <c r="M31" s="51"/>
      <c r="N31" s="51"/>
      <c r="O31" s="95">
        <f>IF(MONTH($O$25)&lt;&gt;MONTH($O$25-(WEEKDAY($O$25,1)-(start_day-1))-IF((WEEKDAY($O$25,1)-(start_day-1))&lt;=0,7,0)+(ROW(O31)-ROW($O$27))*7+(COLUMN(O31)-COLUMN($O$27)+1)),"",$O$25-(WEEKDAY($O$25,1)-(start_day-1))-IF((WEEKDAY($O$25,1)-(start_day-1))&lt;=0,7,0)+(ROW(O31)-ROW($O$27))*7+(COLUMN(O31)-COLUMN($O$27)+1))</f>
        <v>45620</v>
      </c>
      <c r="P31" s="95">
        <f>IF(MONTH($O$25)&lt;&gt;MONTH($O$25-(WEEKDAY($O$25,1)-(start_day-1))-IF((WEEKDAY($O$25,1)-(start_day-1))&lt;=0,7,0)+(ROW(P31)-ROW($O$27))*7+(COLUMN(P31)-COLUMN($O$27)+1)),"",$O$25-(WEEKDAY($O$25,1)-(start_day-1))-IF((WEEKDAY($O$25,1)-(start_day-1))&lt;=0,7,0)+(ROW(P31)-ROW($O$27))*7+(COLUMN(P31)-COLUMN($O$27)+1))</f>
        <v>45621</v>
      </c>
      <c r="Q31" s="95">
        <f>IF(MONTH($O$25)&lt;&gt;MONTH($O$25-(WEEKDAY($O$25,1)-(start_day-1))-IF((WEEKDAY($O$25,1)-(start_day-1))&lt;=0,7,0)+(ROW(Q31)-ROW($O$27))*7+(COLUMN(Q31)-COLUMN($O$27)+1)),"",$O$25-(WEEKDAY($O$25,1)-(start_day-1))-IF((WEEKDAY($O$25,1)-(start_day-1))&lt;=0,7,0)+(ROW(Q31)-ROW($O$27))*7+(COLUMN(Q31)-COLUMN($O$27)+1))</f>
        <v>45622</v>
      </c>
      <c r="R31" s="95">
        <f>IF(MONTH($O$25)&lt;&gt;MONTH($O$25-(WEEKDAY($O$25,1)-(start_day-1))-IF((WEEKDAY($O$25,1)-(start_day-1))&lt;=0,7,0)+(ROW(R31)-ROW($O$27))*7+(COLUMN(R31)-COLUMN($O$27)+1)),"",$O$25-(WEEKDAY($O$25,1)-(start_day-1))-IF((WEEKDAY($O$25,1)-(start_day-1))&lt;=0,7,0)+(ROW(R31)-ROW($O$27))*7+(COLUMN(R31)-COLUMN($O$27)+1))</f>
        <v>45623</v>
      </c>
      <c r="S31" s="95">
        <f>IF(MONTH($O$25)&lt;&gt;MONTH($O$25-(WEEKDAY($O$25,1)-(start_day-1))-IF((WEEKDAY($O$25,1)-(start_day-1))&lt;=0,7,0)+(ROW(S31)-ROW($O$27))*7+(COLUMN(S31)-COLUMN($O$27)+1)),"",$O$25-(WEEKDAY($O$25,1)-(start_day-1))-IF((WEEKDAY($O$25,1)-(start_day-1))&lt;=0,7,0)+(ROW(S31)-ROW($O$27))*7+(COLUMN(S31)-COLUMN($O$27)+1))</f>
        <v>45624</v>
      </c>
      <c r="T31" s="95">
        <f>IF(MONTH($O$25)&lt;&gt;MONTH($O$25-(WEEKDAY($O$25,1)-(start_day-1))-IF((WEEKDAY($O$25,1)-(start_day-1))&lt;=0,7,0)+(ROW(T31)-ROW($O$27))*7+(COLUMN(T31)-COLUMN($O$27)+1)),"",$O$25-(WEEKDAY($O$25,1)-(start_day-1))-IF((WEEKDAY($O$25,1)-(start_day-1))&lt;=0,7,0)+(ROW(T31)-ROW($O$27))*7+(COLUMN(T31)-COLUMN($O$27)+1))</f>
        <v>45625</v>
      </c>
      <c r="U31" s="95">
        <f>IF(MONTH($O$25)&lt;&gt;MONTH($O$25-(WEEKDAY($O$25,1)-(start_day-1))-IF((WEEKDAY($O$25,1)-(start_day-1))&lt;=0,7,0)+(ROW(U31)-ROW($O$27))*7+(COLUMN(U31)-COLUMN($O$27)+1)),"",$O$25-(WEEKDAY($O$25,1)-(start_day-1))-IF((WEEKDAY($O$25,1)-(start_day-1))&lt;=0,7,0)+(ROW(U31)-ROW($O$27))*7+(COLUMN(U31)-COLUMN($O$27)+1))</f>
        <v>45626</v>
      </c>
      <c r="V31" s="89"/>
      <c r="W31" s="89"/>
      <c r="X31" s="95">
        <f>IF(MONTH($X$25)&lt;&gt;MONTH($X$25-(WEEKDAY($X$25,1)-(start_day-1))-IF((WEEKDAY($X$25,1)-(start_day-1))&lt;=0,7,0)+(ROW(X31)-ROW($X$27))*7+(COLUMN(X31)-COLUMN($X$27)+1)),"",$X$25-(WEEKDAY($X$25,1)-(start_day-1))-IF((WEEKDAY($X$25,1)-(start_day-1))&lt;=0,7,0)+(ROW(X31)-ROW($X$27))*7+(COLUMN(X31)-COLUMN($X$27)+1))</f>
        <v>45683</v>
      </c>
      <c r="Y31" s="95">
        <f>IF(MONTH($X$25)&lt;&gt;MONTH($X$25-(WEEKDAY($X$25,1)-(start_day-1))-IF((WEEKDAY($X$25,1)-(start_day-1))&lt;=0,7,0)+(ROW(Y31)-ROW($X$27))*7+(COLUMN(Y31)-COLUMN($X$27)+1)),"",$X$25-(WEEKDAY($X$25,1)-(start_day-1))-IF((WEEKDAY($X$25,1)-(start_day-1))&lt;=0,7,0)+(ROW(Y31)-ROW($X$27))*7+(COLUMN(Y31)-COLUMN($X$27)+1))</f>
        <v>45684</v>
      </c>
      <c r="Z31" s="95">
        <f>IF(MONTH($X$25)&lt;&gt;MONTH($X$25-(WEEKDAY($X$25,1)-(start_day-1))-IF((WEEKDAY($X$25,1)-(start_day-1))&lt;=0,7,0)+(ROW(Z31)-ROW($X$27))*7+(COLUMN(Z31)-COLUMN($X$27)+1)),"",$X$25-(WEEKDAY($X$25,1)-(start_day-1))-IF((WEEKDAY($X$25,1)-(start_day-1))&lt;=0,7,0)+(ROW(Z31)-ROW($X$27))*7+(COLUMN(Z31)-COLUMN($X$27)+1))</f>
        <v>45685</v>
      </c>
      <c r="AA31" s="95">
        <f>IF(MONTH($X$25)&lt;&gt;MONTH($X$25-(WEEKDAY($X$25,1)-(start_day-1))-IF((WEEKDAY($X$25,1)-(start_day-1))&lt;=0,7,0)+(ROW(AA31)-ROW($X$27))*7+(COLUMN(AA31)-COLUMN($X$27)+1)),"",$X$25-(WEEKDAY($X$25,1)-(start_day-1))-IF((WEEKDAY($X$25,1)-(start_day-1))&lt;=0,7,0)+(ROW(AA31)-ROW($X$27))*7+(COLUMN(AA31)-COLUMN($X$27)+1))</f>
        <v>45686</v>
      </c>
      <c r="AB31" s="95">
        <f>IF(MONTH($X$25)&lt;&gt;MONTH($X$25-(WEEKDAY($X$25,1)-(start_day-1))-IF((WEEKDAY($X$25,1)-(start_day-1))&lt;=0,7,0)+(ROW(AB31)-ROW($X$27))*7+(COLUMN(AB31)-COLUMN($X$27)+1)),"",$X$25-(WEEKDAY($X$25,1)-(start_day-1))-IF((WEEKDAY($X$25,1)-(start_day-1))&lt;=0,7,0)+(ROW(AB31)-ROW($X$27))*7+(COLUMN(AB31)-COLUMN($X$27)+1))</f>
        <v>45687</v>
      </c>
      <c r="AC31" s="95">
        <f>IF(MONTH($X$25)&lt;&gt;MONTH($X$25-(WEEKDAY($X$25,1)-(start_day-1))-IF((WEEKDAY($X$25,1)-(start_day-1))&lt;=0,7,0)+(ROW(AC31)-ROW($X$27))*7+(COLUMN(AC31)-COLUMN($X$27)+1)),"",$X$25-(WEEKDAY($X$25,1)-(start_day-1))-IF((WEEKDAY($X$25,1)-(start_day-1))&lt;=0,7,0)+(ROW(AC31)-ROW($X$27))*7+(COLUMN(AC31)-COLUMN($X$27)+1))</f>
        <v>45688</v>
      </c>
      <c r="AD31" s="95" t="str">
        <f>IF(MONTH($X$25)&lt;&gt;MONTH($X$25-(WEEKDAY($X$25,1)-(start_day-1))-IF((WEEKDAY($X$25,1)-(start_day-1))&lt;=0,7,0)+(ROW(AD31)-ROW($X$27))*7+(COLUMN(AD31)-COLUMN($X$27)+1)),"",$X$25-(WEEKDAY($X$25,1)-(start_day-1))-IF((WEEKDAY($X$25,1)-(start_day-1))&lt;=0,7,0)+(ROW(AD31)-ROW($X$27))*7+(COLUMN(AD31)-COLUMN($X$27)+1))</f>
        <v/>
      </c>
      <c r="AE31" s="51"/>
      <c r="AF31" s="51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</row>
    <row r="32" ht="12.75" customHeight="1">
      <c r="A32" s="5"/>
      <c r="B32" s="51"/>
      <c r="C32" s="100"/>
      <c r="D32" s="100"/>
      <c r="E32" s="100"/>
      <c r="F32" s="100"/>
      <c r="G32" s="100"/>
      <c r="H32" s="100"/>
      <c r="I32" s="100"/>
      <c r="J32" s="100"/>
      <c r="K32" s="100"/>
      <c r="L32" s="51"/>
      <c r="M32" s="51"/>
      <c r="N32" s="51"/>
      <c r="O32" s="95" t="str">
        <f>IF(MONTH($O$25)&lt;&gt;MONTH($O$25-(WEEKDAY($O$25,1)-(start_day-1))-IF((WEEKDAY($O$25,1)-(start_day-1))&lt;=0,7,0)+(ROW(O32)-ROW($O$27))*7+(COLUMN(O32)-COLUMN($O$27)+1)),"",$O$25-(WEEKDAY($O$25,1)-(start_day-1))-IF((WEEKDAY($O$25,1)-(start_day-1))&lt;=0,7,0)+(ROW(O32)-ROW($O$27))*7+(COLUMN(O32)-COLUMN($O$27)+1))</f>
        <v/>
      </c>
      <c r="P32" s="95" t="str">
        <f>IF(MONTH($O$25)&lt;&gt;MONTH($O$25-(WEEKDAY($O$25,1)-(start_day-1))-IF((WEEKDAY($O$25,1)-(start_day-1))&lt;=0,7,0)+(ROW(P32)-ROW($O$27))*7+(COLUMN(P32)-COLUMN($O$27)+1)),"",$O$25-(WEEKDAY($O$25,1)-(start_day-1))-IF((WEEKDAY($O$25,1)-(start_day-1))&lt;=0,7,0)+(ROW(P32)-ROW($O$27))*7+(COLUMN(P32)-COLUMN($O$27)+1))</f>
        <v/>
      </c>
      <c r="Q32" s="95" t="str">
        <f>IF(MONTH($O$25)&lt;&gt;MONTH($O$25-(WEEKDAY($O$25,1)-(start_day-1))-IF((WEEKDAY($O$25,1)-(start_day-1))&lt;=0,7,0)+(ROW(Q32)-ROW($O$27))*7+(COLUMN(Q32)-COLUMN($O$27)+1)),"",$O$25-(WEEKDAY($O$25,1)-(start_day-1))-IF((WEEKDAY($O$25,1)-(start_day-1))&lt;=0,7,0)+(ROW(Q32)-ROW($O$27))*7+(COLUMN(Q32)-COLUMN($O$27)+1))</f>
        <v/>
      </c>
      <c r="R32" s="95" t="str">
        <f>IF(MONTH($O$25)&lt;&gt;MONTH($O$25-(WEEKDAY($O$25,1)-(start_day-1))-IF((WEEKDAY($O$25,1)-(start_day-1))&lt;=0,7,0)+(ROW(R32)-ROW($O$27))*7+(COLUMN(R32)-COLUMN($O$27)+1)),"",$O$25-(WEEKDAY($O$25,1)-(start_day-1))-IF((WEEKDAY($O$25,1)-(start_day-1))&lt;=0,7,0)+(ROW(R32)-ROW($O$27))*7+(COLUMN(R32)-COLUMN($O$27)+1))</f>
        <v/>
      </c>
      <c r="S32" s="95" t="str">
        <f>IF(MONTH($O$25)&lt;&gt;MONTH($O$25-(WEEKDAY($O$25,1)-(start_day-1))-IF((WEEKDAY($O$25,1)-(start_day-1))&lt;=0,7,0)+(ROW(S32)-ROW($O$27))*7+(COLUMN(S32)-COLUMN($O$27)+1)),"",$O$25-(WEEKDAY($O$25,1)-(start_day-1))-IF((WEEKDAY($O$25,1)-(start_day-1))&lt;=0,7,0)+(ROW(S32)-ROW($O$27))*7+(COLUMN(S32)-COLUMN($O$27)+1))</f>
        <v/>
      </c>
      <c r="T32" s="95" t="str">
        <f>IF(MONTH($O$25)&lt;&gt;MONTH($O$25-(WEEKDAY($O$25,1)-(start_day-1))-IF((WEEKDAY($O$25,1)-(start_day-1))&lt;=0,7,0)+(ROW(T32)-ROW($O$27))*7+(COLUMN(T32)-COLUMN($O$27)+1)),"",$O$25-(WEEKDAY($O$25,1)-(start_day-1))-IF((WEEKDAY($O$25,1)-(start_day-1))&lt;=0,7,0)+(ROW(T32)-ROW($O$27))*7+(COLUMN(T32)-COLUMN($O$27)+1))</f>
        <v/>
      </c>
      <c r="U32" s="95" t="str">
        <f>IF(MONTH($O$25)&lt;&gt;MONTH($O$25-(WEEKDAY($O$25,1)-(start_day-1))-IF((WEEKDAY($O$25,1)-(start_day-1))&lt;=0,7,0)+(ROW(U32)-ROW($O$27))*7+(COLUMN(U32)-COLUMN($O$27)+1)),"",$O$25-(WEEKDAY($O$25,1)-(start_day-1))-IF((WEEKDAY($O$25,1)-(start_day-1))&lt;=0,7,0)+(ROW(U32)-ROW($O$27))*7+(COLUMN(U32)-COLUMN($O$27)+1))</f>
        <v/>
      </c>
      <c r="V32" s="89"/>
      <c r="W32" s="89"/>
      <c r="X32" s="95" t="str">
        <f>IF(MONTH($X$25)&lt;&gt;MONTH($X$25-(WEEKDAY($X$25,1)-(start_day-1))-IF((WEEKDAY($X$25,1)-(start_day-1))&lt;=0,7,0)+(ROW(X32)-ROW($X$27))*7+(COLUMN(X32)-COLUMN($X$27)+1)),"",$X$25-(WEEKDAY($X$25,1)-(start_day-1))-IF((WEEKDAY($X$25,1)-(start_day-1))&lt;=0,7,0)+(ROW(X32)-ROW($X$27))*7+(COLUMN(X32)-COLUMN($X$27)+1))</f>
        <v/>
      </c>
      <c r="Y32" s="95" t="str">
        <f>IF(MONTH($X$25)&lt;&gt;MONTH($X$25-(WEEKDAY($X$25,1)-(start_day-1))-IF((WEEKDAY($X$25,1)-(start_day-1))&lt;=0,7,0)+(ROW(Y32)-ROW($X$27))*7+(COLUMN(Y32)-COLUMN($X$27)+1)),"",$X$25-(WEEKDAY($X$25,1)-(start_day-1))-IF((WEEKDAY($X$25,1)-(start_day-1))&lt;=0,7,0)+(ROW(Y32)-ROW($X$27))*7+(COLUMN(Y32)-COLUMN($X$27)+1))</f>
        <v/>
      </c>
      <c r="Z32" s="95" t="str">
        <f>IF(MONTH($X$25)&lt;&gt;MONTH($X$25-(WEEKDAY($X$25,1)-(start_day-1))-IF((WEEKDAY($X$25,1)-(start_day-1))&lt;=0,7,0)+(ROW(Z32)-ROW($X$27))*7+(COLUMN(Z32)-COLUMN($X$27)+1)),"",$X$25-(WEEKDAY($X$25,1)-(start_day-1))-IF((WEEKDAY($X$25,1)-(start_day-1))&lt;=0,7,0)+(ROW(Z32)-ROW($X$27))*7+(COLUMN(Z32)-COLUMN($X$27)+1))</f>
        <v/>
      </c>
      <c r="AA32" s="95" t="str">
        <f>IF(MONTH($X$25)&lt;&gt;MONTH($X$25-(WEEKDAY($X$25,1)-(start_day-1))-IF((WEEKDAY($X$25,1)-(start_day-1))&lt;=0,7,0)+(ROW(AA32)-ROW($X$27))*7+(COLUMN(AA32)-COLUMN($X$27)+1)),"",$X$25-(WEEKDAY($X$25,1)-(start_day-1))-IF((WEEKDAY($X$25,1)-(start_day-1))&lt;=0,7,0)+(ROW(AA32)-ROW($X$27))*7+(COLUMN(AA32)-COLUMN($X$27)+1))</f>
        <v/>
      </c>
      <c r="AB32" s="95" t="str">
        <f>IF(MONTH($X$25)&lt;&gt;MONTH($X$25-(WEEKDAY($X$25,1)-(start_day-1))-IF((WEEKDAY($X$25,1)-(start_day-1))&lt;=0,7,0)+(ROW(AB32)-ROW($X$27))*7+(COLUMN(AB32)-COLUMN($X$27)+1)),"",$X$25-(WEEKDAY($X$25,1)-(start_day-1))-IF((WEEKDAY($X$25,1)-(start_day-1))&lt;=0,7,0)+(ROW(AB32)-ROW($X$27))*7+(COLUMN(AB32)-COLUMN($X$27)+1))</f>
        <v/>
      </c>
      <c r="AC32" s="95" t="str">
        <f>IF(MONTH($X$25)&lt;&gt;MONTH($X$25-(WEEKDAY($X$25,1)-(start_day-1))-IF((WEEKDAY($X$25,1)-(start_day-1))&lt;=0,7,0)+(ROW(AC32)-ROW($X$27))*7+(COLUMN(AC32)-COLUMN($X$27)+1)),"",$X$25-(WEEKDAY($X$25,1)-(start_day-1))-IF((WEEKDAY($X$25,1)-(start_day-1))&lt;=0,7,0)+(ROW(AC32)-ROW($X$27))*7+(COLUMN(AC32)-COLUMN($X$27)+1))</f>
        <v/>
      </c>
      <c r="AD32" s="95" t="str">
        <f>IF(MONTH($X$25)&lt;&gt;MONTH($X$25-(WEEKDAY($X$25,1)-(start_day-1))-IF((WEEKDAY($X$25,1)-(start_day-1))&lt;=0,7,0)+(ROW(AD32)-ROW($X$27))*7+(COLUMN(AD32)-COLUMN($X$27)+1)),"",$X$25-(WEEKDAY($X$25,1)-(start_day-1))-IF((WEEKDAY($X$25,1)-(start_day-1))&lt;=0,7,0)+(ROW(AD32)-ROW($X$27))*7+(COLUMN(AD32)-COLUMN($X$27)+1))</f>
        <v/>
      </c>
      <c r="AE32" s="51"/>
      <c r="AF32" s="51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</row>
    <row r="33" ht="12.75" customHeight="1">
      <c r="A33" s="5"/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95"/>
      <c r="P33" s="95"/>
      <c r="Q33" s="95"/>
      <c r="R33" s="95"/>
      <c r="S33" s="95"/>
      <c r="T33" s="95"/>
      <c r="U33" s="95"/>
      <c r="V33" s="89"/>
      <c r="W33" s="89"/>
      <c r="X33" s="95"/>
      <c r="Y33" s="95"/>
      <c r="Z33" s="95"/>
      <c r="AA33" s="95"/>
      <c r="AB33" s="95"/>
      <c r="AC33" s="95"/>
      <c r="AD33" s="95"/>
      <c r="AE33" s="51"/>
      <c r="AF33" s="51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</row>
    <row r="34" ht="8.25" customHeight="1">
      <c r="A34" s="49"/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</row>
    <row r="35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</row>
    <row r="36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</row>
    <row r="37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</row>
    <row r="38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</row>
    <row r="39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</row>
    <row r="40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</row>
    <row r="41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</row>
    <row r="42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</row>
    <row r="43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</row>
    <row r="44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</row>
    <row r="45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</row>
    <row r="4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</row>
    <row r="47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</row>
    <row r="48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</row>
    <row r="49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</row>
    <row r="50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</row>
    <row r="51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</row>
    <row r="52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</row>
    <row r="53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</row>
    <row r="54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</row>
    <row r="55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</row>
    <row r="5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</row>
    <row r="57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</row>
    <row r="58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</row>
    <row r="59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</row>
    <row r="60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</row>
    <row r="61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</row>
    <row r="62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</row>
    <row r="63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</row>
    <row r="64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</row>
    <row r="65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</row>
    <row r="6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</row>
    <row r="67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</row>
    <row r="68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</row>
    <row r="69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</row>
    <row r="70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</row>
    <row r="71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</row>
    <row r="72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</row>
    <row r="73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</row>
    <row r="74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</row>
    <row r="75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</row>
    <row r="7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</row>
    <row r="77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</row>
    <row r="78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</row>
    <row r="79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</row>
    <row r="80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</row>
    <row r="81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</row>
    <row r="82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</row>
    <row r="83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</row>
    <row r="84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</row>
    <row r="85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</row>
    <row r="8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</row>
    <row r="87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</row>
    <row r="88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</row>
    <row r="89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</row>
    <row r="90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</row>
    <row r="91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</row>
    <row r="92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</row>
    <row r="93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</row>
    <row r="94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</row>
    <row r="95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</row>
    <row r="9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</row>
    <row r="97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</row>
    <row r="98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</row>
    <row r="99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</row>
    <row r="100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</row>
    <row r="101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</row>
    <row r="102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</row>
    <row r="103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</row>
    <row r="104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</row>
    <row r="105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</row>
    <row r="10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</row>
    <row r="107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</row>
    <row r="108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</row>
    <row r="109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</row>
    <row r="110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</row>
    <row r="111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</row>
    <row r="112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</row>
    <row r="113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</row>
    <row r="114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</row>
    <row r="115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</row>
    <row r="11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</row>
    <row r="117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</row>
    <row r="118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</row>
    <row r="119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</row>
    <row r="120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</row>
    <row r="121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</row>
    <row r="122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</row>
    <row r="123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</row>
    <row r="124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</row>
    <row r="125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</row>
    <row r="1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</row>
    <row r="127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</row>
    <row r="128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</row>
    <row r="129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</row>
    <row r="130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</row>
    <row r="131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</row>
    <row r="132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</row>
    <row r="133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</row>
    <row r="134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</row>
    <row r="135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</row>
    <row r="13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</row>
    <row r="137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</row>
    <row r="138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</row>
    <row r="139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</row>
    <row r="140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</row>
    <row r="141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</row>
    <row r="142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</row>
    <row r="143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</row>
    <row r="144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</row>
    <row r="145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</row>
    <row r="14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</row>
    <row r="147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</row>
    <row r="148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</row>
    <row r="149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</row>
    <row r="150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</row>
    <row r="151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</row>
    <row r="152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</row>
    <row r="153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</row>
    <row r="154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</row>
    <row r="155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</row>
    <row r="15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</row>
    <row r="157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</row>
    <row r="158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</row>
    <row r="159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</row>
    <row r="160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</row>
    <row r="161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</row>
    <row r="162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</row>
    <row r="163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</row>
    <row r="164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</row>
    <row r="165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</row>
    <row r="16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</row>
    <row r="167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</row>
    <row r="168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</row>
    <row r="169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</row>
    <row r="170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</row>
    <row r="171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</row>
    <row r="172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</row>
    <row r="173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</row>
    <row r="174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</row>
    <row r="175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</row>
    <row r="17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</row>
    <row r="177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</row>
    <row r="178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</row>
    <row r="179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</row>
    <row r="180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</row>
    <row r="181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</row>
    <row r="182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</row>
    <row r="183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</row>
    <row r="184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</row>
    <row r="185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</row>
    <row r="18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</row>
    <row r="187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</row>
    <row r="188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</row>
    <row r="189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</row>
    <row r="190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</row>
    <row r="191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</row>
    <row r="192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</row>
    <row r="193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</row>
    <row r="194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</row>
    <row r="195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</row>
    <row r="19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</row>
    <row r="197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</row>
    <row r="198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</row>
    <row r="199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</row>
    <row r="200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</row>
    <row r="201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</row>
    <row r="202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</row>
    <row r="203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</row>
    <row r="204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</row>
    <row r="205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</row>
    <row r="20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</row>
    <row r="207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</row>
    <row r="208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</row>
    <row r="209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</row>
    <row r="210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</row>
    <row r="211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</row>
    <row r="212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</row>
    <row r="213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</row>
    <row r="214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</row>
    <row r="215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</row>
    <row r="21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</row>
    <row r="217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</row>
    <row r="218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</row>
    <row r="219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</row>
    <row r="220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</row>
    <row r="221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</row>
    <row r="222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</row>
    <row r="223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</row>
    <row r="224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</row>
    <row r="225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</row>
    <row r="2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</row>
    <row r="227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</row>
    <row r="228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</row>
    <row r="229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</row>
    <row r="230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</row>
    <row r="231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</row>
    <row r="232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</row>
    <row r="233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</row>
    <row r="234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</row>
    <row r="235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</row>
    <row r="23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</row>
    <row r="237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</row>
    <row r="238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</row>
    <row r="239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</row>
    <row r="240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</row>
    <row r="241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</row>
    <row r="242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</row>
    <row r="243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</row>
    <row r="244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</row>
    <row r="245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</row>
    <row r="24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</row>
    <row r="247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</row>
    <row r="248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</row>
    <row r="249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</row>
    <row r="250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</row>
    <row r="251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</row>
    <row r="252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</row>
    <row r="253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</row>
    <row r="254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</row>
    <row r="255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</row>
    <row r="25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</row>
    <row r="257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</row>
    <row r="258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</row>
    <row r="259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</row>
    <row r="260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</row>
    <row r="261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</row>
    <row r="262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</row>
    <row r="263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</row>
    <row r="264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</row>
    <row r="265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</row>
    <row r="26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</row>
    <row r="267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</row>
    <row r="268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</row>
    <row r="269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</row>
    <row r="270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</row>
    <row r="271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</row>
    <row r="272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</row>
    <row r="273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</row>
    <row r="274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</row>
    <row r="275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</row>
    <row r="27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</row>
    <row r="277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</row>
    <row r="278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</row>
    <row r="279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</row>
    <row r="280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</row>
    <row r="281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</row>
    <row r="282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</row>
    <row r="283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</row>
    <row r="284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</row>
    <row r="285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</row>
    <row r="28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</row>
    <row r="287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</row>
    <row r="288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</row>
    <row r="289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</row>
    <row r="290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</row>
    <row r="291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</row>
    <row r="292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</row>
    <row r="293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</row>
    <row r="294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</row>
    <row r="295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</row>
    <row r="29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</row>
    <row r="297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</row>
    <row r="298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</row>
    <row r="299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</row>
    <row r="300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</row>
    <row r="301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</row>
    <row r="302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</row>
    <row r="303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</row>
    <row r="304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</row>
    <row r="305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</row>
    <row r="30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</row>
    <row r="307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</row>
    <row r="308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</row>
    <row r="309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</row>
    <row r="310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</row>
    <row r="311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</row>
    <row r="312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</row>
    <row r="313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</row>
    <row r="314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</row>
    <row r="315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</row>
    <row r="31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</row>
    <row r="317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</row>
    <row r="318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</row>
    <row r="319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</row>
    <row r="320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</row>
    <row r="321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</row>
    <row r="322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</row>
    <row r="323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</row>
    <row r="324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</row>
    <row r="325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</row>
    <row r="3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</row>
    <row r="327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</row>
    <row r="328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</row>
    <row r="329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</row>
    <row r="330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</row>
    <row r="331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</row>
    <row r="332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</row>
    <row r="333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</row>
    <row r="334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</row>
    <row r="335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</row>
    <row r="33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</row>
    <row r="337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</row>
    <row r="338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</row>
    <row r="339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</row>
    <row r="340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</row>
    <row r="341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</row>
    <row r="342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</row>
    <row r="343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</row>
    <row r="344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</row>
    <row r="345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</row>
    <row r="34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</row>
    <row r="347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</row>
    <row r="348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</row>
    <row r="349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</row>
    <row r="350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</row>
    <row r="351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</row>
    <row r="352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</row>
    <row r="353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</row>
    <row r="354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</row>
    <row r="355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</row>
    <row r="35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</row>
    <row r="357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</row>
    <row r="358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</row>
    <row r="359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</row>
    <row r="360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</row>
    <row r="361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</row>
    <row r="362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</row>
    <row r="363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</row>
    <row r="364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</row>
    <row r="365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</row>
    <row r="36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</row>
    <row r="367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</row>
    <row r="368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</row>
    <row r="369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</row>
    <row r="370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</row>
    <row r="371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</row>
    <row r="372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</row>
    <row r="373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</row>
    <row r="374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</row>
    <row r="375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</row>
    <row r="37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</row>
    <row r="377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</row>
    <row r="378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</row>
    <row r="379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</row>
    <row r="380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</row>
    <row r="381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</row>
    <row r="382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</row>
    <row r="383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</row>
    <row r="384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</row>
    <row r="385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</row>
    <row r="38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</row>
    <row r="387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</row>
    <row r="388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</row>
    <row r="389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</row>
    <row r="390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</row>
    <row r="391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</row>
    <row r="392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</row>
    <row r="393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</row>
    <row r="394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</row>
    <row r="395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</row>
    <row r="39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</row>
    <row r="397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</row>
    <row r="398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</row>
    <row r="399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</row>
    <row r="400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</row>
    <row r="401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</row>
    <row r="402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</row>
    <row r="403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</row>
    <row r="404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</row>
    <row r="405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</row>
    <row r="40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</row>
    <row r="407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</row>
    <row r="408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</row>
    <row r="409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</row>
    <row r="410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</row>
    <row r="411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</row>
    <row r="412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</row>
    <row r="413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</row>
    <row r="414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</row>
    <row r="415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</row>
    <row r="41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</row>
    <row r="417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</row>
    <row r="418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</row>
    <row r="419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</row>
    <row r="420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</row>
    <row r="421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</row>
    <row r="422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</row>
    <row r="423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</row>
    <row r="424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</row>
    <row r="425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</row>
    <row r="4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</row>
    <row r="427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</row>
    <row r="428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</row>
    <row r="429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</row>
    <row r="430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</row>
    <row r="431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</row>
    <row r="432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</row>
    <row r="433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</row>
    <row r="434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</row>
    <row r="435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</row>
    <row r="43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</row>
    <row r="437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</row>
    <row r="438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</row>
    <row r="439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</row>
    <row r="440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</row>
    <row r="441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</row>
    <row r="442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</row>
    <row r="443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</row>
    <row r="444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</row>
    <row r="445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</row>
    <row r="44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</row>
    <row r="447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</row>
    <row r="448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</row>
    <row r="449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</row>
    <row r="450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</row>
    <row r="451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</row>
    <row r="452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</row>
    <row r="453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</row>
    <row r="454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</row>
    <row r="455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</row>
    <row r="45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</row>
    <row r="457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</row>
    <row r="458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</row>
    <row r="459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</row>
    <row r="460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</row>
    <row r="461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</row>
    <row r="462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</row>
    <row r="463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</row>
    <row r="464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</row>
    <row r="465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</row>
    <row r="46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</row>
    <row r="467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</row>
    <row r="468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</row>
    <row r="469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</row>
    <row r="470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</row>
    <row r="471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</row>
    <row r="472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</row>
    <row r="473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</row>
    <row r="474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</row>
    <row r="475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</row>
    <row r="47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</row>
    <row r="477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</row>
    <row r="478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</row>
    <row r="479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</row>
    <row r="480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</row>
    <row r="481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</row>
    <row r="482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</row>
    <row r="483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</row>
    <row r="484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</row>
    <row r="485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</row>
    <row r="48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</row>
    <row r="487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</row>
    <row r="488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</row>
    <row r="489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</row>
    <row r="490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</row>
    <row r="491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</row>
    <row r="492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</row>
    <row r="493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</row>
    <row r="494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</row>
    <row r="495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</row>
    <row r="49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</row>
    <row r="497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</row>
    <row r="498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</row>
    <row r="499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</row>
    <row r="500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</row>
    <row r="501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</row>
    <row r="502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</row>
    <row r="503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</row>
    <row r="504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</row>
    <row r="505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</row>
    <row r="50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</row>
    <row r="507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</row>
    <row r="508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</row>
    <row r="509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</row>
    <row r="510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</row>
    <row r="511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</row>
    <row r="512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</row>
    <row r="513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</row>
    <row r="514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</row>
    <row r="515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</row>
    <row r="51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</row>
    <row r="517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</row>
    <row r="518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</row>
    <row r="519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</row>
    <row r="520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</row>
    <row r="521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</row>
    <row r="522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</row>
    <row r="523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</row>
    <row r="524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</row>
    <row r="525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</row>
    <row r="5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</row>
    <row r="527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</row>
    <row r="528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</row>
    <row r="529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</row>
    <row r="530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</row>
    <row r="531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</row>
    <row r="532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</row>
    <row r="533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</row>
    <row r="534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</row>
    <row r="535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</row>
    <row r="53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</row>
    <row r="537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</row>
    <row r="538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</row>
    <row r="539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</row>
    <row r="540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</row>
    <row r="541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</row>
    <row r="542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</row>
    <row r="543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</row>
    <row r="544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</row>
    <row r="545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</row>
    <row r="54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</row>
    <row r="547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</row>
    <row r="548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</row>
    <row r="549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</row>
    <row r="550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</row>
    <row r="551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</row>
    <row r="552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</row>
    <row r="553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</row>
    <row r="554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</row>
    <row r="555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</row>
    <row r="55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</row>
    <row r="557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</row>
    <row r="558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</row>
    <row r="559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</row>
    <row r="560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</row>
    <row r="561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</row>
    <row r="562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</row>
    <row r="563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</row>
    <row r="564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</row>
    <row r="565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</row>
    <row r="56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</row>
    <row r="567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</row>
    <row r="568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</row>
    <row r="569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</row>
    <row r="570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</row>
    <row r="571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</row>
    <row r="572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</row>
    <row r="573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</row>
    <row r="574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</row>
    <row r="575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</row>
    <row r="57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</row>
    <row r="577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</row>
    <row r="578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</row>
    <row r="579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</row>
    <row r="580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</row>
    <row r="581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</row>
    <row r="582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</row>
    <row r="583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</row>
    <row r="584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</row>
    <row r="585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</row>
    <row r="58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</row>
    <row r="587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</row>
    <row r="588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</row>
    <row r="589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</row>
    <row r="590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</row>
    <row r="591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</row>
    <row r="592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</row>
    <row r="593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</row>
    <row r="594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</row>
    <row r="595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</row>
    <row r="59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</row>
    <row r="597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</row>
    <row r="598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</row>
    <row r="599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</row>
    <row r="600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</row>
    <row r="601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</row>
    <row r="602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</row>
    <row r="603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</row>
    <row r="604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</row>
    <row r="605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</row>
    <row r="60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</row>
    <row r="607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</row>
    <row r="608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</row>
    <row r="609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</row>
    <row r="610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</row>
    <row r="611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</row>
    <row r="612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</row>
    <row r="613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</row>
    <row r="614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</row>
    <row r="615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</row>
    <row r="61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</row>
    <row r="617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</row>
    <row r="618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</row>
    <row r="619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</row>
    <row r="620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</row>
    <row r="621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</row>
    <row r="622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</row>
    <row r="623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</row>
    <row r="624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</row>
    <row r="625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</row>
    <row r="6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</row>
    <row r="627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</row>
    <row r="628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</row>
    <row r="629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</row>
    <row r="630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</row>
    <row r="631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</row>
    <row r="632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</row>
    <row r="633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</row>
    <row r="634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</row>
    <row r="635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</row>
    <row r="63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</row>
    <row r="637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</row>
    <row r="638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</row>
    <row r="639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</row>
    <row r="640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</row>
    <row r="641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</row>
    <row r="642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</row>
    <row r="643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</row>
    <row r="644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</row>
    <row r="645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</row>
    <row r="64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</row>
    <row r="647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</row>
    <row r="648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</row>
    <row r="649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</row>
    <row r="650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</row>
    <row r="651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</row>
    <row r="652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</row>
    <row r="653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</row>
    <row r="654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</row>
    <row r="655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</row>
    <row r="65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</row>
    <row r="657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</row>
    <row r="658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</row>
    <row r="659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</row>
    <row r="660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</row>
    <row r="661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</row>
    <row r="662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</row>
    <row r="663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</row>
    <row r="664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</row>
    <row r="665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</row>
    <row r="66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</row>
    <row r="667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</row>
    <row r="668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</row>
    <row r="669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</row>
    <row r="670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</row>
    <row r="671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</row>
    <row r="672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</row>
    <row r="673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</row>
    <row r="674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</row>
    <row r="675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</row>
    <row r="67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</row>
    <row r="677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</row>
    <row r="678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</row>
    <row r="679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</row>
    <row r="680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</row>
    <row r="681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</row>
    <row r="682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</row>
    <row r="683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</row>
    <row r="684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</row>
    <row r="685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</row>
    <row r="68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</row>
    <row r="687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</row>
    <row r="688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</row>
    <row r="689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</row>
    <row r="690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</row>
    <row r="691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</row>
    <row r="692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</row>
    <row r="693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</row>
    <row r="694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</row>
    <row r="695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</row>
    <row r="69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</row>
    <row r="697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</row>
    <row r="698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</row>
    <row r="699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</row>
    <row r="700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</row>
    <row r="701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</row>
    <row r="702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</row>
    <row r="703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</row>
    <row r="704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</row>
    <row r="705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</row>
    <row r="70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</row>
    <row r="707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</row>
    <row r="708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</row>
    <row r="709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</row>
    <row r="710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</row>
    <row r="711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</row>
    <row r="712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</row>
    <row r="713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</row>
    <row r="714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</row>
    <row r="715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</row>
    <row r="71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</row>
    <row r="717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</row>
    <row r="718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</row>
    <row r="719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</row>
    <row r="720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</row>
    <row r="721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</row>
    <row r="722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</row>
    <row r="723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</row>
    <row r="724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</row>
    <row r="725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</row>
    <row r="7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</row>
    <row r="727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</row>
    <row r="728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</row>
    <row r="729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</row>
    <row r="730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</row>
    <row r="731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</row>
    <row r="732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</row>
    <row r="733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</row>
    <row r="734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</row>
    <row r="735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</row>
    <row r="73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</row>
    <row r="737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</row>
    <row r="738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</row>
    <row r="739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</row>
    <row r="740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</row>
    <row r="741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</row>
    <row r="742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</row>
    <row r="743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</row>
    <row r="744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</row>
    <row r="745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</row>
    <row r="74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</row>
    <row r="747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</row>
    <row r="748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</row>
    <row r="749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</row>
    <row r="750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</row>
    <row r="751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</row>
    <row r="752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</row>
    <row r="753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</row>
    <row r="754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</row>
    <row r="755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</row>
    <row r="75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</row>
    <row r="757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</row>
    <row r="758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</row>
    <row r="759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</row>
    <row r="760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</row>
    <row r="761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</row>
    <row r="762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</row>
    <row r="763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</row>
    <row r="764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</row>
    <row r="765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</row>
    <row r="76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</row>
    <row r="767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</row>
    <row r="768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</row>
    <row r="769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</row>
    <row r="770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</row>
    <row r="771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</row>
    <row r="772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</row>
    <row r="773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</row>
    <row r="774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</row>
    <row r="775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</row>
    <row r="77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</row>
    <row r="777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</row>
    <row r="778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</row>
    <row r="779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</row>
    <row r="780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</row>
    <row r="781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</row>
    <row r="782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</row>
    <row r="783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</row>
    <row r="784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</row>
    <row r="785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</row>
    <row r="78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</row>
    <row r="787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</row>
    <row r="788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</row>
    <row r="789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</row>
    <row r="790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</row>
    <row r="791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</row>
    <row r="792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</row>
    <row r="793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</row>
    <row r="794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</row>
    <row r="795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</row>
    <row r="79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</row>
    <row r="797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</row>
    <row r="798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</row>
    <row r="799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</row>
    <row r="800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</row>
    <row r="801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</row>
    <row r="802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</row>
    <row r="803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</row>
    <row r="804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</row>
    <row r="805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</row>
    <row r="80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</row>
    <row r="807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</row>
    <row r="808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</row>
    <row r="809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</row>
    <row r="810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</row>
    <row r="811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</row>
    <row r="812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</row>
    <row r="813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</row>
    <row r="814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</row>
    <row r="815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</row>
    <row r="81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</row>
    <row r="817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</row>
    <row r="818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</row>
    <row r="819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</row>
    <row r="820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</row>
    <row r="821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</row>
    <row r="822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</row>
    <row r="823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</row>
    <row r="824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</row>
    <row r="825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</row>
    <row r="8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</row>
    <row r="827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</row>
    <row r="828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</row>
    <row r="829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</row>
    <row r="830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</row>
    <row r="831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</row>
    <row r="832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</row>
    <row r="833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</row>
    <row r="834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</row>
    <row r="835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</row>
    <row r="83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</row>
    <row r="837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</row>
    <row r="838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</row>
    <row r="839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</row>
    <row r="840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</row>
    <row r="841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</row>
    <row r="842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</row>
    <row r="843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</row>
    <row r="844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</row>
    <row r="845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</row>
    <row r="84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</row>
    <row r="847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</row>
    <row r="848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</row>
    <row r="849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</row>
    <row r="850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</row>
    <row r="851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</row>
    <row r="852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</row>
    <row r="853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</row>
    <row r="854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</row>
    <row r="855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</row>
    <row r="85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</row>
    <row r="857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</row>
    <row r="858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</row>
    <row r="859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</row>
    <row r="860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</row>
    <row r="861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</row>
    <row r="862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</row>
    <row r="863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</row>
    <row r="864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</row>
    <row r="865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</row>
    <row r="86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</row>
    <row r="867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</row>
    <row r="868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</row>
    <row r="869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</row>
    <row r="870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</row>
    <row r="871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</row>
    <row r="872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</row>
    <row r="873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</row>
    <row r="874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</row>
    <row r="875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</row>
    <row r="87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</row>
    <row r="877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</row>
    <row r="878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</row>
    <row r="879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</row>
    <row r="880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</row>
    <row r="881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</row>
    <row r="882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</row>
    <row r="883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</row>
    <row r="884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</row>
    <row r="885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</row>
    <row r="88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</row>
    <row r="887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</row>
    <row r="888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</row>
    <row r="889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</row>
    <row r="890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</row>
    <row r="891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</row>
    <row r="892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</row>
    <row r="893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</row>
    <row r="894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</row>
    <row r="895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</row>
    <row r="89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</row>
    <row r="897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</row>
    <row r="898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</row>
    <row r="899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</row>
    <row r="900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</row>
    <row r="901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</row>
    <row r="902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</row>
    <row r="903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</row>
    <row r="904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</row>
    <row r="905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</row>
    <row r="90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</row>
    <row r="907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</row>
    <row r="908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</row>
    <row r="909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</row>
    <row r="910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</row>
    <row r="911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</row>
    <row r="912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</row>
    <row r="913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</row>
    <row r="914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</row>
    <row r="915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</row>
    <row r="91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</row>
    <row r="917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</row>
    <row r="918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</row>
    <row r="919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</row>
    <row r="920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</row>
    <row r="921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</row>
    <row r="922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</row>
    <row r="923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</row>
    <row r="924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</row>
    <row r="925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</row>
    <row r="9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</row>
    <row r="927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</row>
    <row r="928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</row>
    <row r="929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</row>
    <row r="930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</row>
    <row r="931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</row>
    <row r="932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</row>
    <row r="933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</row>
    <row r="934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</row>
    <row r="935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</row>
    <row r="93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</row>
    <row r="937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</row>
    <row r="938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</row>
    <row r="939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</row>
    <row r="940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</row>
    <row r="941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</row>
    <row r="942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</row>
    <row r="943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</row>
    <row r="944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</row>
    <row r="945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</row>
    <row r="94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</row>
    <row r="947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</row>
    <row r="948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</row>
    <row r="949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</row>
    <row r="950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</row>
    <row r="951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</row>
    <row r="952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</row>
    <row r="953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</row>
    <row r="954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</row>
    <row r="955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</row>
    <row r="95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</row>
    <row r="957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</row>
    <row r="958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</row>
    <row r="959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</row>
    <row r="960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</row>
    <row r="961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</row>
    <row r="962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</row>
    <row r="963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</row>
    <row r="964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</row>
    <row r="965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</row>
    <row r="96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</row>
    <row r="967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</row>
    <row r="968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</row>
    <row r="969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</row>
    <row r="970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</row>
    <row r="971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</row>
    <row r="972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</row>
    <row r="973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</row>
    <row r="974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</row>
    <row r="975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</row>
    <row r="97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</row>
    <row r="977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</row>
    <row r="978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</row>
    <row r="979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</row>
    <row r="980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</row>
    <row r="981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</row>
    <row r="982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</row>
    <row r="983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</row>
    <row r="984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</row>
    <row r="985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</row>
    <row r="98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</row>
    <row r="987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</row>
    <row r="988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</row>
    <row r="989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</row>
    <row r="990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</row>
    <row r="991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</row>
    <row r="992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</row>
    <row r="993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</row>
    <row r="994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</row>
    <row r="995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</row>
    <row r="99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</row>
    <row r="997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</row>
    <row r="998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</row>
    <row r="999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</row>
    <row r="1000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</row>
  </sheetData>
  <mergeCells count="105">
    <mergeCell ref="O4:V4"/>
    <mergeCell ref="W4:AD4"/>
    <mergeCell ref="C5:D5"/>
    <mergeCell ref="E5:F5"/>
    <mergeCell ref="G5:H5"/>
    <mergeCell ref="I5:J5"/>
    <mergeCell ref="K5:M5"/>
    <mergeCell ref="O5:V5"/>
    <mergeCell ref="C4:D4"/>
    <mergeCell ref="C6:D6"/>
    <mergeCell ref="E6:F6"/>
    <mergeCell ref="G6:H6"/>
    <mergeCell ref="I6:J6"/>
    <mergeCell ref="K6:N6"/>
    <mergeCell ref="O6:V6"/>
    <mergeCell ref="W6:AD6"/>
    <mergeCell ref="C7:D8"/>
    <mergeCell ref="E7:F7"/>
    <mergeCell ref="E8:F8"/>
    <mergeCell ref="G7:H7"/>
    <mergeCell ref="I7:J7"/>
    <mergeCell ref="K7:M7"/>
    <mergeCell ref="O7:V7"/>
    <mergeCell ref="G4:H4"/>
    <mergeCell ref="G8:H8"/>
    <mergeCell ref="I8:J8"/>
    <mergeCell ref="K8:M8"/>
    <mergeCell ref="C9:D9"/>
    <mergeCell ref="E9:F9"/>
    <mergeCell ref="O8:V8"/>
    <mergeCell ref="W8:AD8"/>
    <mergeCell ref="G9:H9"/>
    <mergeCell ref="I9:J9"/>
    <mergeCell ref="K9:N9"/>
    <mergeCell ref="O9:V9"/>
    <mergeCell ref="E4:F4"/>
    <mergeCell ref="C10:D11"/>
    <mergeCell ref="E11:F11"/>
    <mergeCell ref="G11:H11"/>
    <mergeCell ref="I11:J11"/>
    <mergeCell ref="K11:M11"/>
    <mergeCell ref="O11:V11"/>
    <mergeCell ref="C13:D14"/>
    <mergeCell ref="E14:F14"/>
    <mergeCell ref="W11:AD11"/>
    <mergeCell ref="C12:D12"/>
    <mergeCell ref="E12:F12"/>
    <mergeCell ref="G12:H12"/>
    <mergeCell ref="I12:J12"/>
    <mergeCell ref="K12:N12"/>
    <mergeCell ref="O12:V12"/>
    <mergeCell ref="W12:AD12"/>
    <mergeCell ref="G14:H14"/>
    <mergeCell ref="I14:J14"/>
    <mergeCell ref="K14:M14"/>
    <mergeCell ref="O14:V14"/>
    <mergeCell ref="W14:AD14"/>
    <mergeCell ref="C15:D15"/>
    <mergeCell ref="E15:F15"/>
    <mergeCell ref="G15:H15"/>
    <mergeCell ref="I15:J15"/>
    <mergeCell ref="K15:N15"/>
    <mergeCell ref="O15:V15"/>
    <mergeCell ref="W15:AD15"/>
    <mergeCell ref="C16:D17"/>
    <mergeCell ref="E17:F17"/>
    <mergeCell ref="G17:H17"/>
    <mergeCell ref="I17:J17"/>
    <mergeCell ref="K17:M17"/>
    <mergeCell ref="O17:V17"/>
    <mergeCell ref="X25:AD25"/>
    <mergeCell ref="C27:K27"/>
    <mergeCell ref="A1:A34"/>
    <mergeCell ref="C2:AD2"/>
    <mergeCell ref="I4:J4"/>
    <mergeCell ref="K4:M4"/>
    <mergeCell ref="W5:AD5"/>
    <mergeCell ref="W7:AD7"/>
    <mergeCell ref="W9:AD9"/>
    <mergeCell ref="W17:AD17"/>
    <mergeCell ref="C18:D18"/>
    <mergeCell ref="E18:F18"/>
    <mergeCell ref="G18:H18"/>
    <mergeCell ref="I18:J18"/>
    <mergeCell ref="K18:M18"/>
    <mergeCell ref="O18:V18"/>
    <mergeCell ref="W18:AD18"/>
    <mergeCell ref="C19:D20"/>
    <mergeCell ref="E20:F20"/>
    <mergeCell ref="G20:H20"/>
    <mergeCell ref="I20:J20"/>
    <mergeCell ref="K20:M20"/>
    <mergeCell ref="O20:V20"/>
    <mergeCell ref="W20:AD20"/>
    <mergeCell ref="C21:D21"/>
    <mergeCell ref="E21:F21"/>
    <mergeCell ref="G21:H21"/>
    <mergeCell ref="I21:J21"/>
    <mergeCell ref="K21:M21"/>
    <mergeCell ref="O21:V21"/>
    <mergeCell ref="W21:AD21"/>
    <mergeCell ref="C25:K26"/>
    <mergeCell ref="O25:U25"/>
    <mergeCell ref="C28:K29"/>
    <mergeCell ref="C30:K31"/>
  </mergeCells>
  <conditionalFormatting sqref="C5 C7 C10 C13 C16 E5 E8 E11 E14 E17 E20 G5 G8 G11 G14 G17 G20 I5 I8 I11 I14 I17 I20 K5:L5 K8:L8 K11:L11 K14:L14 K17:L17 K20:L20 O5 O8 O11 O14 O17 O20 W5 W8 W11 W14 W17 W20">
    <cfRule type="expression" dxfId="0" priority="1">
      <formula>MONTH(C5)&lt;&gt;MONTH($C$2)</formula>
    </cfRule>
  </conditionalFormatting>
  <conditionalFormatting sqref="C5 C7 C10 C13 C16 E5 E8 E11 E14 E17 E20 G5 G8 G11 G14 G17 G20 I5 I8 I11 I14 I17 I20 K5:L5 K8:L8 K11:L11 K14:L14 K17:L17 K20:L20 O5 O8 O11 O14 O17 O20 W5 W8 W11 W14 W17 W20">
    <cfRule type="expression" dxfId="1" priority="2">
      <formula>OR(WEEKDAY(C5,1)=1,WEEKDAY(C5,1)=7)</formula>
    </cfRule>
  </conditionalFormatting>
  <conditionalFormatting sqref="C19">
    <cfRule type="expression" dxfId="0" priority="3">
      <formula>MONTH(C19)&lt;&gt;MONTH($C$2)</formula>
    </cfRule>
  </conditionalFormatting>
  <conditionalFormatting sqref="C19">
    <cfRule type="expression" dxfId="2" priority="4">
      <formula>OR(WEEKDAY(C19,1)=1,WEEKDAY(C19,1)=7)</formula>
    </cfRule>
  </conditionalFormatting>
  <conditionalFormatting sqref="A1:A34">
    <cfRule type="colorScale" priority="5">
      <colorScale>
        <cfvo type="min"/>
        <cfvo type="max"/>
        <color rgb="FF57BB8A"/>
        <color rgb="FFFFFFFF"/>
      </colorScale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17.13"/>
    <col customWidth="1" min="2" max="3" width="5.5"/>
    <col customWidth="1" min="4" max="4" width="15.5"/>
    <col customWidth="1" min="5" max="5" width="5.5"/>
    <col customWidth="1" min="6" max="6" width="15.5"/>
    <col customWidth="1" min="7" max="7" width="5.5"/>
    <col customWidth="1" min="8" max="8" width="15.5"/>
    <col customWidth="1" min="9" max="9" width="5.5"/>
    <col customWidth="1" min="10" max="10" width="15.5"/>
    <col customWidth="1" min="11" max="12" width="5.5"/>
    <col customWidth="1" min="13" max="13" width="6.63"/>
    <col customWidth="1" min="14" max="14" width="3.5"/>
    <col customWidth="1" min="15" max="21" width="2.5"/>
    <col customWidth="1" min="22" max="22" width="4.13"/>
    <col customWidth="1" min="23" max="29" width="2.5"/>
    <col customWidth="1" min="30" max="30" width="4.5"/>
    <col customWidth="1" min="31" max="32" width="5.5"/>
    <col customWidth="1" min="33" max="33" width="10.5"/>
    <col customWidth="1" min="34" max="50" width="8.63"/>
  </cols>
  <sheetData>
    <row r="1" ht="8.25" customHeight="1">
      <c r="A1" s="1"/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</row>
    <row r="2" ht="50.25" customHeight="1">
      <c r="A2" s="5"/>
      <c r="B2" s="52"/>
      <c r="C2" s="53">
        <f>DATE(About!Q8,About!Q10,1)</f>
        <v>45292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8"/>
      <c r="AE2" s="52"/>
      <c r="AF2" s="52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</row>
    <row r="3" ht="9.0" customHeight="1">
      <c r="A3" s="5"/>
      <c r="B3" s="55"/>
      <c r="C3" s="56"/>
      <c r="D3" s="56"/>
      <c r="E3" s="56"/>
      <c r="F3" s="56"/>
      <c r="G3" s="56"/>
      <c r="H3" s="56"/>
      <c r="I3" s="56"/>
      <c r="J3" s="56"/>
      <c r="K3" s="57"/>
      <c r="L3" s="57"/>
      <c r="M3" s="57"/>
      <c r="N3" s="57"/>
      <c r="O3" s="55"/>
      <c r="P3" s="55"/>
      <c r="Q3" s="55"/>
      <c r="R3" s="55"/>
      <c r="S3" s="55"/>
      <c r="T3" s="55"/>
      <c r="U3" s="55"/>
      <c r="V3" s="52"/>
      <c r="W3" s="55"/>
      <c r="X3" s="55"/>
      <c r="Y3" s="55"/>
      <c r="Z3" s="55"/>
      <c r="AA3" s="55"/>
      <c r="AB3" s="55"/>
      <c r="AC3" s="55"/>
      <c r="AD3" s="55"/>
      <c r="AE3" s="55"/>
      <c r="AF3" s="52"/>
      <c r="AG3" s="58"/>
      <c r="AH3" s="58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</row>
    <row r="4" ht="30.0" customHeight="1">
      <c r="A4" s="5"/>
      <c r="B4" s="60"/>
      <c r="C4" s="61">
        <f>C5</f>
        <v>45291</v>
      </c>
      <c r="D4" s="62"/>
      <c r="E4" s="61">
        <f>E5</f>
        <v>45292</v>
      </c>
      <c r="F4" s="62"/>
      <c r="G4" s="61">
        <f>G5</f>
        <v>45293</v>
      </c>
      <c r="H4" s="62"/>
      <c r="I4" s="61">
        <f>I5</f>
        <v>45294</v>
      </c>
      <c r="J4" s="62"/>
      <c r="K4" s="61">
        <f>K5</f>
        <v>45295</v>
      </c>
      <c r="L4" s="63"/>
      <c r="M4" s="62"/>
      <c r="N4" s="64"/>
      <c r="O4" s="61">
        <f>O5</f>
        <v>45296</v>
      </c>
      <c r="P4" s="63"/>
      <c r="Q4" s="63"/>
      <c r="R4" s="63"/>
      <c r="S4" s="63"/>
      <c r="T4" s="63"/>
      <c r="U4" s="63"/>
      <c r="V4" s="62"/>
      <c r="W4" s="61">
        <f>W5</f>
        <v>45297</v>
      </c>
      <c r="X4" s="63"/>
      <c r="Y4" s="63"/>
      <c r="Z4" s="63"/>
      <c r="AA4" s="63"/>
      <c r="AB4" s="63"/>
      <c r="AC4" s="63"/>
      <c r="AD4" s="62"/>
      <c r="AE4" s="60"/>
      <c r="AF4" s="65"/>
      <c r="AG4" s="66"/>
      <c r="AH4" s="66"/>
      <c r="AI4" s="66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</row>
    <row r="5" ht="24.75" customHeight="1">
      <c r="A5" s="5"/>
      <c r="B5" s="51"/>
      <c r="C5" s="68">
        <f>$C$2-(WEEKDAY($C$2,1)-(start_day-1))-IF((WEEKDAY($C$2,1)-(start_day-1))&lt;=0,7,0)+1</f>
        <v>45291</v>
      </c>
      <c r="D5" s="30"/>
      <c r="E5" s="68">
        <f>C5+1</f>
        <v>45292</v>
      </c>
      <c r="F5" s="30"/>
      <c r="G5" s="68">
        <f>E5+1</f>
        <v>45293</v>
      </c>
      <c r="H5" s="30"/>
      <c r="I5" s="68">
        <f>G5+1</f>
        <v>45294</v>
      </c>
      <c r="J5" s="30"/>
      <c r="K5" s="68">
        <f>I5+1</f>
        <v>45295</v>
      </c>
      <c r="L5" s="29"/>
      <c r="M5" s="30"/>
      <c r="N5" s="69"/>
      <c r="O5" s="68">
        <f>K5+1</f>
        <v>45296</v>
      </c>
      <c r="P5" s="29"/>
      <c r="Q5" s="29"/>
      <c r="R5" s="29"/>
      <c r="S5" s="29"/>
      <c r="T5" s="29"/>
      <c r="U5" s="29"/>
      <c r="V5" s="30"/>
      <c r="W5" s="68">
        <f>O5+1</f>
        <v>45297</v>
      </c>
      <c r="X5" s="29"/>
      <c r="Y5" s="29"/>
      <c r="Z5" s="29"/>
      <c r="AA5" s="29"/>
      <c r="AB5" s="29"/>
      <c r="AC5" s="29"/>
      <c r="AD5" s="30"/>
      <c r="AE5" s="51"/>
      <c r="AF5" s="70"/>
      <c r="AG5" s="71"/>
      <c r="AH5" s="71"/>
      <c r="AI5" s="71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</row>
    <row r="6" ht="75.0" customHeight="1">
      <c r="A6" s="5"/>
      <c r="B6" s="72"/>
      <c r="C6" s="73"/>
      <c r="D6" s="74"/>
      <c r="E6" s="73"/>
      <c r="F6" s="74"/>
      <c r="G6" s="73"/>
      <c r="H6" s="74"/>
      <c r="I6" s="73"/>
      <c r="J6" s="74"/>
      <c r="K6" s="73"/>
      <c r="L6" s="75"/>
      <c r="M6" s="75"/>
      <c r="N6" s="74"/>
      <c r="O6" s="73"/>
      <c r="P6" s="75"/>
      <c r="Q6" s="75"/>
      <c r="R6" s="75"/>
      <c r="S6" s="75"/>
      <c r="T6" s="75"/>
      <c r="U6" s="75"/>
      <c r="V6" s="74"/>
      <c r="W6" s="73"/>
      <c r="X6" s="75"/>
      <c r="Y6" s="75"/>
      <c r="Z6" s="75"/>
      <c r="AA6" s="75"/>
      <c r="AB6" s="75"/>
      <c r="AC6" s="75"/>
      <c r="AD6" s="74"/>
      <c r="AE6" s="24"/>
      <c r="AF6" s="72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</row>
    <row r="7" ht="9.75" customHeight="1">
      <c r="A7" s="5"/>
      <c r="B7" s="51"/>
      <c r="C7" s="77">
        <f>W5+1</f>
        <v>45298</v>
      </c>
      <c r="D7" s="22"/>
      <c r="E7" s="78"/>
      <c r="F7" s="30"/>
      <c r="G7" s="78"/>
      <c r="H7" s="30"/>
      <c r="I7" s="78"/>
      <c r="J7" s="30"/>
      <c r="K7" s="78"/>
      <c r="L7" s="29"/>
      <c r="M7" s="30"/>
      <c r="N7" s="79"/>
      <c r="O7" s="78"/>
      <c r="P7" s="29"/>
      <c r="Q7" s="29"/>
      <c r="R7" s="29"/>
      <c r="S7" s="29"/>
      <c r="T7" s="29"/>
      <c r="U7" s="29"/>
      <c r="V7" s="30"/>
      <c r="W7" s="78"/>
      <c r="X7" s="29"/>
      <c r="Y7" s="29"/>
      <c r="Z7" s="29"/>
      <c r="AA7" s="29"/>
      <c r="AB7" s="29"/>
      <c r="AC7" s="29"/>
      <c r="AD7" s="30"/>
      <c r="AE7" s="51"/>
      <c r="AF7" s="51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</row>
    <row r="8" ht="15.0" customHeight="1">
      <c r="A8" s="5"/>
      <c r="B8" s="24"/>
      <c r="C8" s="28"/>
      <c r="D8" s="30"/>
      <c r="E8" s="80">
        <f>C7+1</f>
        <v>45299</v>
      </c>
      <c r="F8" s="8"/>
      <c r="G8" s="80">
        <f>E8+1</f>
        <v>45300</v>
      </c>
      <c r="H8" s="8"/>
      <c r="I8" s="80">
        <f>G8+1</f>
        <v>45301</v>
      </c>
      <c r="J8" s="8"/>
      <c r="K8" s="80">
        <f>I8+1</f>
        <v>45302</v>
      </c>
      <c r="L8" s="7"/>
      <c r="M8" s="8"/>
      <c r="N8" s="81"/>
      <c r="O8" s="80">
        <f>K8+1</f>
        <v>45303</v>
      </c>
      <c r="P8" s="7"/>
      <c r="Q8" s="7"/>
      <c r="R8" s="7"/>
      <c r="S8" s="7"/>
      <c r="T8" s="7"/>
      <c r="U8" s="7"/>
      <c r="V8" s="8"/>
      <c r="W8" s="80">
        <f>O8+1</f>
        <v>45304</v>
      </c>
      <c r="X8" s="7"/>
      <c r="Y8" s="7"/>
      <c r="Z8" s="7"/>
      <c r="AA8" s="7"/>
      <c r="AB8" s="7"/>
      <c r="AC8" s="7"/>
      <c r="AD8" s="8"/>
      <c r="AE8" s="24"/>
      <c r="AF8" s="24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</row>
    <row r="9" ht="75.0" customHeight="1">
      <c r="A9" s="5"/>
      <c r="B9" s="72"/>
      <c r="C9" s="73"/>
      <c r="D9" s="74"/>
      <c r="E9" s="73"/>
      <c r="F9" s="74"/>
      <c r="G9" s="73"/>
      <c r="H9" s="74"/>
      <c r="I9" s="73"/>
      <c r="J9" s="74"/>
      <c r="K9" s="73"/>
      <c r="L9" s="75"/>
      <c r="M9" s="75"/>
      <c r="N9" s="74"/>
      <c r="O9" s="73"/>
      <c r="P9" s="75"/>
      <c r="Q9" s="75"/>
      <c r="R9" s="75"/>
      <c r="S9" s="75"/>
      <c r="T9" s="75"/>
      <c r="U9" s="75"/>
      <c r="V9" s="74"/>
      <c r="W9" s="73"/>
      <c r="X9" s="75"/>
      <c r="Y9" s="75"/>
      <c r="Z9" s="75"/>
      <c r="AA9" s="75"/>
      <c r="AB9" s="75"/>
      <c r="AC9" s="75"/>
      <c r="AD9" s="74"/>
      <c r="AE9" s="24"/>
      <c r="AF9" s="72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</row>
    <row r="10" ht="9.75" customHeight="1">
      <c r="A10" s="5"/>
      <c r="B10" s="72"/>
      <c r="C10" s="77">
        <f>W8+1</f>
        <v>45305</v>
      </c>
      <c r="D10" s="22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  <c r="AD10" s="79"/>
      <c r="AE10" s="24"/>
      <c r="AF10" s="72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</row>
    <row r="11" ht="15.0" customHeight="1">
      <c r="A11" s="5"/>
      <c r="B11" s="24"/>
      <c r="C11" s="28"/>
      <c r="D11" s="30"/>
      <c r="E11" s="80">
        <f>C10+1</f>
        <v>45306</v>
      </c>
      <c r="F11" s="8"/>
      <c r="G11" s="80">
        <f>E11+1</f>
        <v>45307</v>
      </c>
      <c r="H11" s="8"/>
      <c r="I11" s="80">
        <f>G11+1</f>
        <v>45308</v>
      </c>
      <c r="J11" s="8"/>
      <c r="K11" s="80">
        <f>I11+1</f>
        <v>45309</v>
      </c>
      <c r="L11" s="7"/>
      <c r="M11" s="8"/>
      <c r="N11" s="81"/>
      <c r="O11" s="80">
        <f>K11+1</f>
        <v>45310</v>
      </c>
      <c r="P11" s="7"/>
      <c r="Q11" s="7"/>
      <c r="R11" s="7"/>
      <c r="S11" s="7"/>
      <c r="T11" s="7"/>
      <c r="U11" s="7"/>
      <c r="V11" s="8"/>
      <c r="W11" s="80">
        <f>O11+1</f>
        <v>45311</v>
      </c>
      <c r="X11" s="7"/>
      <c r="Y11" s="7"/>
      <c r="Z11" s="7"/>
      <c r="AA11" s="7"/>
      <c r="AB11" s="7"/>
      <c r="AC11" s="7"/>
      <c r="AD11" s="8"/>
      <c r="AE11" s="24"/>
      <c r="AF11" s="24"/>
      <c r="AG11" s="10"/>
      <c r="AH11" s="10"/>
      <c r="AI11" s="4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</row>
    <row r="12" ht="75.0" customHeight="1">
      <c r="A12" s="5"/>
      <c r="B12" s="72"/>
      <c r="C12" s="73"/>
      <c r="D12" s="74"/>
      <c r="E12" s="73"/>
      <c r="F12" s="74"/>
      <c r="G12" s="73"/>
      <c r="H12" s="74"/>
      <c r="I12" s="73"/>
      <c r="J12" s="74"/>
      <c r="K12" s="73"/>
      <c r="L12" s="75"/>
      <c r="M12" s="75"/>
      <c r="N12" s="74"/>
      <c r="O12" s="73"/>
      <c r="P12" s="75"/>
      <c r="Q12" s="75"/>
      <c r="R12" s="75"/>
      <c r="S12" s="75"/>
      <c r="T12" s="75"/>
      <c r="U12" s="75"/>
      <c r="V12" s="74"/>
      <c r="W12" s="73"/>
      <c r="X12" s="75"/>
      <c r="Y12" s="75"/>
      <c r="Z12" s="75"/>
      <c r="AA12" s="75"/>
      <c r="AB12" s="75"/>
      <c r="AC12" s="75"/>
      <c r="AD12" s="74"/>
      <c r="AE12" s="24"/>
      <c r="AF12" s="72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</row>
    <row r="13" ht="9.75" customHeight="1">
      <c r="A13" s="5"/>
      <c r="B13" s="72"/>
      <c r="C13" s="77">
        <f>W11+1</f>
        <v>45312</v>
      </c>
      <c r="D13" s="22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24"/>
      <c r="AF13" s="72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</row>
    <row r="14" ht="15.0" customHeight="1">
      <c r="A14" s="5"/>
      <c r="B14" s="24"/>
      <c r="C14" s="28"/>
      <c r="D14" s="30"/>
      <c r="E14" s="80">
        <f>C13+1</f>
        <v>45313</v>
      </c>
      <c r="F14" s="8"/>
      <c r="G14" s="80">
        <f>E14+1</f>
        <v>45314</v>
      </c>
      <c r="H14" s="8"/>
      <c r="I14" s="80">
        <f>G14+1</f>
        <v>45315</v>
      </c>
      <c r="J14" s="8"/>
      <c r="K14" s="80">
        <f>I14+1</f>
        <v>45316</v>
      </c>
      <c r="L14" s="7"/>
      <c r="M14" s="8"/>
      <c r="N14" s="81"/>
      <c r="O14" s="80">
        <f>K14+1</f>
        <v>45317</v>
      </c>
      <c r="P14" s="7"/>
      <c r="Q14" s="7"/>
      <c r="R14" s="7"/>
      <c r="S14" s="7"/>
      <c r="T14" s="7"/>
      <c r="U14" s="7"/>
      <c r="V14" s="8"/>
      <c r="W14" s="80">
        <f>O14+1</f>
        <v>45318</v>
      </c>
      <c r="X14" s="7"/>
      <c r="Y14" s="7"/>
      <c r="Z14" s="7"/>
      <c r="AA14" s="7"/>
      <c r="AB14" s="7"/>
      <c r="AC14" s="7"/>
      <c r="AD14" s="8"/>
      <c r="AE14" s="24"/>
      <c r="AF14" s="24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</row>
    <row r="15" ht="75.0" customHeight="1">
      <c r="A15" s="5"/>
      <c r="B15" s="72"/>
      <c r="C15" s="73"/>
      <c r="D15" s="74"/>
      <c r="E15" s="73"/>
      <c r="F15" s="74"/>
      <c r="G15" s="73"/>
      <c r="H15" s="74"/>
      <c r="I15" s="73"/>
      <c r="J15" s="74"/>
      <c r="K15" s="73"/>
      <c r="L15" s="75"/>
      <c r="M15" s="75"/>
      <c r="N15" s="74"/>
      <c r="O15" s="73"/>
      <c r="P15" s="75"/>
      <c r="Q15" s="75"/>
      <c r="R15" s="75"/>
      <c r="S15" s="75"/>
      <c r="T15" s="75"/>
      <c r="U15" s="75"/>
      <c r="V15" s="74"/>
      <c r="W15" s="73"/>
      <c r="X15" s="75"/>
      <c r="Y15" s="75"/>
      <c r="Z15" s="75"/>
      <c r="AA15" s="75"/>
      <c r="AB15" s="75"/>
      <c r="AC15" s="75"/>
      <c r="AD15" s="74"/>
      <c r="AE15" s="24"/>
      <c r="AF15" s="72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</row>
    <row r="16" ht="9.75" customHeight="1">
      <c r="A16" s="5"/>
      <c r="B16" s="72"/>
      <c r="C16" s="77">
        <f>W14+1</f>
        <v>45319</v>
      </c>
      <c r="D16" s="22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24"/>
      <c r="AF16" s="72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</row>
    <row r="17" ht="15.0" customHeight="1">
      <c r="A17" s="5"/>
      <c r="B17" s="24"/>
      <c r="C17" s="28"/>
      <c r="D17" s="30"/>
      <c r="E17" s="80">
        <f>C16+1</f>
        <v>45320</v>
      </c>
      <c r="F17" s="8"/>
      <c r="G17" s="80">
        <f>E17+1</f>
        <v>45321</v>
      </c>
      <c r="H17" s="8"/>
      <c r="I17" s="80">
        <f>G17+1</f>
        <v>45322</v>
      </c>
      <c r="J17" s="8"/>
      <c r="K17" s="80">
        <f>I17+1</f>
        <v>45323</v>
      </c>
      <c r="L17" s="7"/>
      <c r="M17" s="8"/>
      <c r="N17" s="81"/>
      <c r="O17" s="80">
        <f>K17+1</f>
        <v>45324</v>
      </c>
      <c r="P17" s="7"/>
      <c r="Q17" s="7"/>
      <c r="R17" s="7"/>
      <c r="S17" s="7"/>
      <c r="T17" s="7"/>
      <c r="U17" s="7"/>
      <c r="V17" s="8"/>
      <c r="W17" s="80">
        <f>O17+1</f>
        <v>45325</v>
      </c>
      <c r="X17" s="7"/>
      <c r="Y17" s="7"/>
      <c r="Z17" s="7"/>
      <c r="AA17" s="7"/>
      <c r="AB17" s="7"/>
      <c r="AC17" s="7"/>
      <c r="AD17" s="8"/>
      <c r="AE17" s="24"/>
      <c r="AF17" s="24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</row>
    <row r="18" ht="75.0" customHeight="1">
      <c r="A18" s="5"/>
      <c r="B18" s="72"/>
      <c r="C18" s="73"/>
      <c r="D18" s="74"/>
      <c r="E18" s="73"/>
      <c r="F18" s="74"/>
      <c r="G18" s="73"/>
      <c r="H18" s="74"/>
      <c r="I18" s="73"/>
      <c r="J18" s="74"/>
      <c r="K18" s="73"/>
      <c r="L18" s="75"/>
      <c r="M18" s="74"/>
      <c r="N18" s="19"/>
      <c r="O18" s="73"/>
      <c r="P18" s="75"/>
      <c r="Q18" s="75"/>
      <c r="R18" s="75"/>
      <c r="S18" s="75"/>
      <c r="T18" s="75"/>
      <c r="U18" s="75"/>
      <c r="V18" s="74"/>
      <c r="W18" s="73"/>
      <c r="X18" s="75"/>
      <c r="Y18" s="75"/>
      <c r="Z18" s="75"/>
      <c r="AA18" s="75"/>
      <c r="AB18" s="75"/>
      <c r="AC18" s="75"/>
      <c r="AD18" s="74"/>
      <c r="AE18" s="24"/>
      <c r="AF18" s="72"/>
      <c r="AG18" s="76"/>
      <c r="AH18" s="76"/>
      <c r="AI18" s="76"/>
      <c r="AJ18" s="76"/>
      <c r="AK18" s="76"/>
      <c r="AL18" s="76"/>
      <c r="AM18" s="76"/>
      <c r="AN18" s="76"/>
      <c r="AO18" s="4"/>
      <c r="AP18" s="76"/>
      <c r="AQ18" s="76"/>
      <c r="AR18" s="76"/>
      <c r="AS18" s="76"/>
      <c r="AT18" s="76"/>
      <c r="AU18" s="76"/>
      <c r="AV18" s="76"/>
      <c r="AW18" s="76"/>
      <c r="AX18" s="76"/>
    </row>
    <row r="19" ht="9.75" customHeight="1">
      <c r="A19" s="5"/>
      <c r="B19" s="72"/>
      <c r="C19" s="77">
        <f>W17+1</f>
        <v>45326</v>
      </c>
      <c r="D19" s="22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24"/>
      <c r="AF19" s="72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</row>
    <row r="20" ht="15.0" customHeight="1">
      <c r="A20" s="5"/>
      <c r="B20" s="24"/>
      <c r="C20" s="28"/>
      <c r="D20" s="30"/>
      <c r="E20" s="80">
        <f>C19+1</f>
        <v>45327</v>
      </c>
      <c r="F20" s="8"/>
      <c r="G20" s="80">
        <f>E20+1</f>
        <v>45328</v>
      </c>
      <c r="H20" s="8"/>
      <c r="I20" s="80">
        <f>G20+1</f>
        <v>45329</v>
      </c>
      <c r="J20" s="8"/>
      <c r="K20" s="80">
        <f>I20+1</f>
        <v>45330</v>
      </c>
      <c r="L20" s="7"/>
      <c r="M20" s="8"/>
      <c r="N20" s="81"/>
      <c r="O20" s="80">
        <f>K20+1</f>
        <v>45331</v>
      </c>
      <c r="P20" s="7"/>
      <c r="Q20" s="7"/>
      <c r="R20" s="7"/>
      <c r="S20" s="7"/>
      <c r="T20" s="7"/>
      <c r="U20" s="7"/>
      <c r="V20" s="8"/>
      <c r="W20" s="80">
        <f>O20+1</f>
        <v>45332</v>
      </c>
      <c r="X20" s="7"/>
      <c r="Y20" s="7"/>
      <c r="Z20" s="7"/>
      <c r="AA20" s="7"/>
      <c r="AB20" s="7"/>
      <c r="AC20" s="7"/>
      <c r="AD20" s="8"/>
      <c r="AE20" s="24"/>
      <c r="AF20" s="24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</row>
    <row r="21" ht="58.5" customHeight="1">
      <c r="A21" s="5"/>
      <c r="B21" s="72"/>
      <c r="C21" s="82"/>
      <c r="D21" s="8"/>
      <c r="E21" s="82"/>
      <c r="F21" s="8"/>
      <c r="G21" s="82"/>
      <c r="H21" s="8"/>
      <c r="I21" s="82"/>
      <c r="J21" s="8"/>
      <c r="K21" s="82"/>
      <c r="L21" s="7"/>
      <c r="M21" s="8"/>
      <c r="N21" s="39"/>
      <c r="O21" s="82"/>
      <c r="P21" s="7"/>
      <c r="Q21" s="7"/>
      <c r="R21" s="7"/>
      <c r="S21" s="7"/>
      <c r="T21" s="7"/>
      <c r="U21" s="7"/>
      <c r="V21" s="8"/>
      <c r="W21" s="82"/>
      <c r="X21" s="7"/>
      <c r="Y21" s="7"/>
      <c r="Z21" s="7"/>
      <c r="AA21" s="7"/>
      <c r="AB21" s="7"/>
      <c r="AC21" s="7"/>
      <c r="AD21" s="8"/>
      <c r="AE21" s="24"/>
      <c r="AF21" s="72"/>
      <c r="AG21" s="76"/>
      <c r="AH21" s="76"/>
      <c r="AI21" s="76"/>
      <c r="AJ21" s="76"/>
      <c r="AK21" s="76"/>
      <c r="AL21" s="76"/>
      <c r="AM21" s="76"/>
      <c r="AN21" s="76"/>
      <c r="AO21" s="4"/>
      <c r="AP21" s="76"/>
      <c r="AQ21" s="76"/>
      <c r="AR21" s="76"/>
      <c r="AS21" s="76"/>
      <c r="AT21" s="76"/>
      <c r="AU21" s="76"/>
      <c r="AV21" s="76"/>
      <c r="AW21" s="76"/>
      <c r="AX21" s="76"/>
    </row>
    <row r="22" ht="2.25" customHeight="1">
      <c r="A22" s="5"/>
      <c r="B22" s="24"/>
      <c r="C22" s="83"/>
      <c r="D22" s="83"/>
      <c r="E22" s="83"/>
      <c r="F22" s="83"/>
      <c r="G22" s="84"/>
      <c r="H22" s="72"/>
      <c r="I22" s="72"/>
      <c r="J22" s="72"/>
      <c r="K22" s="72"/>
      <c r="L22" s="72"/>
      <c r="M22" s="72"/>
      <c r="N22" s="72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24"/>
      <c r="AF22" s="24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</row>
    <row r="23" ht="24.0" hidden="1" customHeight="1">
      <c r="A23" s="5"/>
      <c r="B23" s="24"/>
      <c r="C23" s="83"/>
      <c r="D23" s="83"/>
      <c r="E23" s="83"/>
      <c r="F23" s="83"/>
      <c r="G23" s="84"/>
      <c r="H23" s="72"/>
      <c r="I23" s="72"/>
      <c r="J23" s="72"/>
      <c r="K23" s="72"/>
      <c r="L23" s="72"/>
      <c r="M23" s="72"/>
      <c r="N23" s="72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24"/>
      <c r="AF23" s="24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</row>
    <row r="24" ht="8.25" customHeight="1">
      <c r="A24" s="5"/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</row>
    <row r="25" ht="19.5" customHeight="1">
      <c r="A25" s="5"/>
      <c r="B25" s="51"/>
      <c r="C25" s="86" t="s">
        <v>15</v>
      </c>
      <c r="D25" s="15"/>
      <c r="E25" s="15"/>
      <c r="F25" s="15"/>
      <c r="G25" s="15"/>
      <c r="H25" s="15"/>
      <c r="I25" s="15"/>
      <c r="J25" s="15"/>
      <c r="K25" s="16"/>
      <c r="L25" s="87"/>
      <c r="M25" s="51"/>
      <c r="N25" s="51"/>
      <c r="O25" s="88">
        <f>DATE(YEAR(C2),MONTH(C2)-1,1)</f>
        <v>45261</v>
      </c>
      <c r="P25" s="7"/>
      <c r="Q25" s="7"/>
      <c r="R25" s="7"/>
      <c r="S25" s="7"/>
      <c r="T25" s="7"/>
      <c r="U25" s="8"/>
      <c r="V25" s="89"/>
      <c r="W25" s="89"/>
      <c r="X25" s="88">
        <f>DATE(YEAR(C2),MONTH(C2)+1,1)</f>
        <v>45323</v>
      </c>
      <c r="Y25" s="7"/>
      <c r="Z25" s="7"/>
      <c r="AA25" s="7"/>
      <c r="AB25" s="7"/>
      <c r="AC25" s="7"/>
      <c r="AD25" s="8"/>
      <c r="AE25" s="51"/>
      <c r="AF25" s="51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</row>
    <row r="26" ht="15.0" customHeight="1">
      <c r="A26" s="5"/>
      <c r="B26" s="51"/>
      <c r="C26" s="28"/>
      <c r="D26" s="29"/>
      <c r="E26" s="29"/>
      <c r="F26" s="29"/>
      <c r="G26" s="29"/>
      <c r="H26" s="29"/>
      <c r="I26" s="29"/>
      <c r="J26" s="29"/>
      <c r="K26" s="30"/>
      <c r="L26" s="87"/>
      <c r="M26" s="51"/>
      <c r="N26" s="51"/>
      <c r="O26" s="90" t="str">
        <f t="array" ref="O26">INDEX({"S";"M";"T";"W";"T";"F";"S"},1+MOD(start_day+1-2,7))</f>
        <v>S</v>
      </c>
      <c r="P26" s="90" t="str">
        <f t="array" ref="P26">INDEX({"S";"M";"T";"W";"T";"F";"S"},1+MOD(start_day+2-2,7))</f>
        <v>M</v>
      </c>
      <c r="Q26" s="90" t="str">
        <f t="array" ref="Q26">INDEX({"S";"M";"T";"W";"T";"F";"S"},1+MOD(start_day+3-2,7))</f>
        <v>T</v>
      </c>
      <c r="R26" s="90" t="str">
        <f t="array" ref="R26">INDEX({"S";"M";"T";"W";"T";"F";"S"},1+MOD(start_day+4-2,7))</f>
        <v>W</v>
      </c>
      <c r="S26" s="90" t="str">
        <f t="array" ref="S26">INDEX({"S";"M";"T";"W";"T";"F";"S"},1+MOD(start_day+5-2,7))</f>
        <v>T</v>
      </c>
      <c r="T26" s="90" t="str">
        <f t="array" ref="T26">INDEX({"S";"M";"T";"W";"T";"F";"S"},1+MOD(start_day+6-2,7))</f>
        <v>F</v>
      </c>
      <c r="U26" s="90" t="str">
        <f t="array" ref="U26">INDEX({"S";"M";"T";"W";"T";"F";"S"},1+MOD(start_day+7-2,7))</f>
        <v>S</v>
      </c>
      <c r="V26" s="91"/>
      <c r="W26" s="91"/>
      <c r="X26" s="90" t="str">
        <f t="array" ref="X26">INDEX({"S";"M";"T";"W";"T";"F";"S"},1+MOD(start_day+1-2,7))</f>
        <v>S</v>
      </c>
      <c r="Y26" s="90" t="str">
        <f t="array" ref="Y26">INDEX({"S";"M";"T";"W";"T";"F";"S"},1+MOD(start_day+2-2,7))</f>
        <v>M</v>
      </c>
      <c r="Z26" s="90" t="str">
        <f t="array" ref="Z26">INDEX({"S";"M";"T";"W";"T";"F";"S"},1+MOD(start_day+3-2,7))</f>
        <v>T</v>
      </c>
      <c r="AA26" s="90" t="str">
        <f t="array" ref="AA26">INDEX({"S";"M";"T";"W";"T";"F";"S"},1+MOD(start_day+4-2,7))</f>
        <v>W</v>
      </c>
      <c r="AB26" s="90" t="str">
        <f t="array" ref="AB26">INDEX({"S";"M";"T";"W";"T";"F";"S"},1+MOD(start_day+5-2,7))</f>
        <v>T</v>
      </c>
      <c r="AC26" s="90" t="str">
        <f t="array" ref="AC26">INDEX({"S";"M";"T";"W";"T";"F";"S"},1+MOD(start_day+6-2,7))</f>
        <v>F</v>
      </c>
      <c r="AD26" s="90" t="str">
        <f t="array" ref="AD26">INDEX({"S";"M";"T";"W";"T";"F";"S"},1+MOD(start_day+7-2,7))</f>
        <v>S</v>
      </c>
      <c r="AE26" s="51"/>
      <c r="AF26" s="51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</row>
    <row r="27" ht="15.0" customHeight="1">
      <c r="A27" s="5"/>
      <c r="B27" s="51"/>
      <c r="C27" s="92"/>
      <c r="D27" s="93"/>
      <c r="E27" s="93"/>
      <c r="F27" s="93"/>
      <c r="G27" s="93"/>
      <c r="H27" s="93"/>
      <c r="I27" s="93"/>
      <c r="J27" s="93"/>
      <c r="K27" s="94"/>
      <c r="L27" s="51"/>
      <c r="M27" s="51"/>
      <c r="N27" s="51"/>
      <c r="O27" s="95" t="str">
        <f>IF(MONTH($O$25)&lt;&gt;MONTH($O$25-(WEEKDAY($O$25,1)-(start_day-1))-IF((WEEKDAY($O$25,1)-(start_day-1))&lt;=0,7,0)+(ROW(O27)-ROW($O$27))*7+(COLUMN(O27)-COLUMN($O$27)+1)),"",$O$25-(WEEKDAY($O$25,1)-(start_day-1))-IF((WEEKDAY($O$25,1)-(start_day-1))&lt;=0,7,0)+(ROW(O27)-ROW($O$27))*7+(COLUMN(O27)-COLUMN($O$27)+1))</f>
        <v/>
      </c>
      <c r="P27" s="95" t="str">
        <f>IF(MONTH($O$25)&lt;&gt;MONTH($O$25-(WEEKDAY($O$25,1)-(start_day-1))-IF((WEEKDAY($O$25,1)-(start_day-1))&lt;=0,7,0)+(ROW(P27)-ROW($O$27))*7+(COLUMN(P27)-COLUMN($O$27)+1)),"",$O$25-(WEEKDAY($O$25,1)-(start_day-1))-IF((WEEKDAY($O$25,1)-(start_day-1))&lt;=0,7,0)+(ROW(P27)-ROW($O$27))*7+(COLUMN(P27)-COLUMN($O$27)+1))</f>
        <v/>
      </c>
      <c r="Q27" s="95" t="str">
        <f>IF(MONTH($O$25)&lt;&gt;MONTH($O$25-(WEEKDAY($O$25,1)-(start_day-1))-IF((WEEKDAY($O$25,1)-(start_day-1))&lt;=0,7,0)+(ROW(Q27)-ROW($O$27))*7+(COLUMN(Q27)-COLUMN($O$27)+1)),"",$O$25-(WEEKDAY($O$25,1)-(start_day-1))-IF((WEEKDAY($O$25,1)-(start_day-1))&lt;=0,7,0)+(ROW(Q27)-ROW($O$27))*7+(COLUMN(Q27)-COLUMN($O$27)+1))</f>
        <v/>
      </c>
      <c r="R27" s="95" t="str">
        <f>IF(MONTH($O$25)&lt;&gt;MONTH($O$25-(WEEKDAY($O$25,1)-(start_day-1))-IF((WEEKDAY($O$25,1)-(start_day-1))&lt;=0,7,0)+(ROW(R27)-ROW($O$27))*7+(COLUMN(R27)-COLUMN($O$27)+1)),"",$O$25-(WEEKDAY($O$25,1)-(start_day-1))-IF((WEEKDAY($O$25,1)-(start_day-1))&lt;=0,7,0)+(ROW(R27)-ROW($O$27))*7+(COLUMN(R27)-COLUMN($O$27)+1))</f>
        <v/>
      </c>
      <c r="S27" s="95" t="str">
        <f>IF(MONTH($O$25)&lt;&gt;MONTH($O$25-(WEEKDAY($O$25,1)-(start_day-1))-IF((WEEKDAY($O$25,1)-(start_day-1))&lt;=0,7,0)+(ROW(S27)-ROW($O$27))*7+(COLUMN(S27)-COLUMN($O$27)+1)),"",$O$25-(WEEKDAY($O$25,1)-(start_day-1))-IF((WEEKDAY($O$25,1)-(start_day-1))&lt;=0,7,0)+(ROW(S27)-ROW($O$27))*7+(COLUMN(S27)-COLUMN($O$27)+1))</f>
        <v/>
      </c>
      <c r="T27" s="95">
        <f>IF(MONTH($O$25)&lt;&gt;MONTH($O$25-(WEEKDAY($O$25,1)-(start_day-1))-IF((WEEKDAY($O$25,1)-(start_day-1))&lt;=0,7,0)+(ROW(T27)-ROW($O$27))*7+(COLUMN(T27)-COLUMN($O$27)+1)),"",$O$25-(WEEKDAY($O$25,1)-(start_day-1))-IF((WEEKDAY($O$25,1)-(start_day-1))&lt;=0,7,0)+(ROW(T27)-ROW($O$27))*7+(COLUMN(T27)-COLUMN($O$27)+1))</f>
        <v>45261</v>
      </c>
      <c r="U27" s="95">
        <f>IF(MONTH($O$25)&lt;&gt;MONTH($O$25-(WEEKDAY($O$25,1)-(start_day-1))-IF((WEEKDAY($O$25,1)-(start_day-1))&lt;=0,7,0)+(ROW(U27)-ROW($O$27))*7+(COLUMN(U27)-COLUMN($O$27)+1)),"",$O$25-(WEEKDAY($O$25,1)-(start_day-1))-IF((WEEKDAY($O$25,1)-(start_day-1))&lt;=0,7,0)+(ROW(U27)-ROW($O$27))*7+(COLUMN(U27)-COLUMN($O$27)+1))</f>
        <v>45262</v>
      </c>
      <c r="V27" s="89"/>
      <c r="W27" s="89"/>
      <c r="X27" s="95" t="str">
        <f>IF(MONTH($X$25)&lt;&gt;MONTH($X$25-(WEEKDAY($X$25,1)-(start_day-1))-IF((WEEKDAY($X$25,1)-(start_day-1))&lt;=0,7,0)+(ROW(X27)-ROW($X$27))*7+(COLUMN(X27)-COLUMN($X$27)+1)),"",$X$25-(WEEKDAY($X$25,1)-(start_day-1))-IF((WEEKDAY($X$25,1)-(start_day-1))&lt;=0,7,0)+(ROW(X27)-ROW($X$27))*7+(COLUMN(X27)-COLUMN($X$27)+1))</f>
        <v/>
      </c>
      <c r="Y27" s="95" t="str">
        <f>IF(MONTH($X$25)&lt;&gt;MONTH($X$25-(WEEKDAY($X$25,1)-(start_day-1))-IF((WEEKDAY($X$25,1)-(start_day-1))&lt;=0,7,0)+(ROW(Y27)-ROW($X$27))*7+(COLUMN(Y27)-COLUMN($X$27)+1)),"",$X$25-(WEEKDAY($X$25,1)-(start_day-1))-IF((WEEKDAY($X$25,1)-(start_day-1))&lt;=0,7,0)+(ROW(Y27)-ROW($X$27))*7+(COLUMN(Y27)-COLUMN($X$27)+1))</f>
        <v/>
      </c>
      <c r="Z27" s="95" t="str">
        <f>IF(MONTH($X$25)&lt;&gt;MONTH($X$25-(WEEKDAY($X$25,1)-(start_day-1))-IF((WEEKDAY($X$25,1)-(start_day-1))&lt;=0,7,0)+(ROW(Z27)-ROW($X$27))*7+(COLUMN(Z27)-COLUMN($X$27)+1)),"",$X$25-(WEEKDAY($X$25,1)-(start_day-1))-IF((WEEKDAY($X$25,1)-(start_day-1))&lt;=0,7,0)+(ROW(Z27)-ROW($X$27))*7+(COLUMN(Z27)-COLUMN($X$27)+1))</f>
        <v/>
      </c>
      <c r="AA27" s="95" t="str">
        <f>IF(MONTH($X$25)&lt;&gt;MONTH($X$25-(WEEKDAY($X$25,1)-(start_day-1))-IF((WEEKDAY($X$25,1)-(start_day-1))&lt;=0,7,0)+(ROW(AA27)-ROW($X$27))*7+(COLUMN(AA27)-COLUMN($X$27)+1)),"",$X$25-(WEEKDAY($X$25,1)-(start_day-1))-IF((WEEKDAY($X$25,1)-(start_day-1))&lt;=0,7,0)+(ROW(AA27)-ROW($X$27))*7+(COLUMN(AA27)-COLUMN($X$27)+1))</f>
        <v/>
      </c>
      <c r="AB27" s="95">
        <f>IF(MONTH($X$25)&lt;&gt;MONTH($X$25-(WEEKDAY($X$25,1)-(start_day-1))-IF((WEEKDAY($X$25,1)-(start_day-1))&lt;=0,7,0)+(ROW(AB27)-ROW($X$27))*7+(COLUMN(AB27)-COLUMN($X$27)+1)),"",$X$25-(WEEKDAY($X$25,1)-(start_day-1))-IF((WEEKDAY($X$25,1)-(start_day-1))&lt;=0,7,0)+(ROW(AB27)-ROW($X$27))*7+(COLUMN(AB27)-COLUMN($X$27)+1))</f>
        <v>45323</v>
      </c>
      <c r="AC27" s="95">
        <f>IF(MONTH($X$25)&lt;&gt;MONTH($X$25-(WEEKDAY($X$25,1)-(start_day-1))-IF((WEEKDAY($X$25,1)-(start_day-1))&lt;=0,7,0)+(ROW(AC27)-ROW($X$27))*7+(COLUMN(AC27)-COLUMN($X$27)+1)),"",$X$25-(WEEKDAY($X$25,1)-(start_day-1))-IF((WEEKDAY($X$25,1)-(start_day-1))&lt;=0,7,0)+(ROW(AC27)-ROW($X$27))*7+(COLUMN(AC27)-COLUMN($X$27)+1))</f>
        <v>45324</v>
      </c>
      <c r="AD27" s="95">
        <f>IF(MONTH($X$25)&lt;&gt;MONTH($X$25-(WEEKDAY($X$25,1)-(start_day-1))-IF((WEEKDAY($X$25,1)-(start_day-1))&lt;=0,7,0)+(ROW(AD27)-ROW($X$27))*7+(COLUMN(AD27)-COLUMN($X$27)+1)),"",$X$25-(WEEKDAY($X$25,1)-(start_day-1))-IF((WEEKDAY($X$25,1)-(start_day-1))&lt;=0,7,0)+(ROW(AD27)-ROW($X$27))*7+(COLUMN(AD27)-COLUMN($X$27)+1))</f>
        <v>45325</v>
      </c>
      <c r="AE27" s="51"/>
      <c r="AF27" s="51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</row>
    <row r="28" ht="15.0" customHeight="1">
      <c r="A28" s="5"/>
      <c r="B28" s="51"/>
      <c r="C28" s="96"/>
      <c r="D28" s="15"/>
      <c r="E28" s="15"/>
      <c r="F28" s="15"/>
      <c r="G28" s="15"/>
      <c r="H28" s="15"/>
      <c r="I28" s="15"/>
      <c r="J28" s="15"/>
      <c r="K28" s="16"/>
      <c r="L28" s="51"/>
      <c r="M28" s="51"/>
      <c r="N28" s="51"/>
      <c r="O28" s="95">
        <f>IF(MONTH($O$25)&lt;&gt;MONTH($O$25-(WEEKDAY($O$25,1)-(start_day-1))-IF((WEEKDAY($O$25,1)-(start_day-1))&lt;=0,7,0)+(ROW(O28)-ROW($O$27))*7+(COLUMN(O28)-COLUMN($O$27)+1)),"",$O$25-(WEEKDAY($O$25,1)-(start_day-1))-IF((WEEKDAY($O$25,1)-(start_day-1))&lt;=0,7,0)+(ROW(O28)-ROW($O$27))*7+(COLUMN(O28)-COLUMN($O$27)+1))</f>
        <v>45263</v>
      </c>
      <c r="P28" s="95">
        <f>IF(MONTH($O$25)&lt;&gt;MONTH($O$25-(WEEKDAY($O$25,1)-(start_day-1))-IF((WEEKDAY($O$25,1)-(start_day-1))&lt;=0,7,0)+(ROW(P28)-ROW($O$27))*7+(COLUMN(P28)-COLUMN($O$27)+1)),"",$O$25-(WEEKDAY($O$25,1)-(start_day-1))-IF((WEEKDAY($O$25,1)-(start_day-1))&lt;=0,7,0)+(ROW(P28)-ROW($O$27))*7+(COLUMN(P28)-COLUMN($O$27)+1))</f>
        <v>45264</v>
      </c>
      <c r="Q28" s="95">
        <f>IF(MONTH($O$25)&lt;&gt;MONTH($O$25-(WEEKDAY($O$25,1)-(start_day-1))-IF((WEEKDAY($O$25,1)-(start_day-1))&lt;=0,7,0)+(ROW(Q28)-ROW($O$27))*7+(COLUMN(Q28)-COLUMN($O$27)+1)),"",$O$25-(WEEKDAY($O$25,1)-(start_day-1))-IF((WEEKDAY($O$25,1)-(start_day-1))&lt;=0,7,0)+(ROW(Q28)-ROW($O$27))*7+(COLUMN(Q28)-COLUMN($O$27)+1))</f>
        <v>45265</v>
      </c>
      <c r="R28" s="95">
        <f>IF(MONTH($O$25)&lt;&gt;MONTH($O$25-(WEEKDAY($O$25,1)-(start_day-1))-IF((WEEKDAY($O$25,1)-(start_day-1))&lt;=0,7,0)+(ROW(R28)-ROW($O$27))*7+(COLUMN(R28)-COLUMN($O$27)+1)),"",$O$25-(WEEKDAY($O$25,1)-(start_day-1))-IF((WEEKDAY($O$25,1)-(start_day-1))&lt;=0,7,0)+(ROW(R28)-ROW($O$27))*7+(COLUMN(R28)-COLUMN($O$27)+1))</f>
        <v>45266</v>
      </c>
      <c r="S28" s="95">
        <f>IF(MONTH($O$25)&lt;&gt;MONTH($O$25-(WEEKDAY($O$25,1)-(start_day-1))-IF((WEEKDAY($O$25,1)-(start_day-1))&lt;=0,7,0)+(ROW(S28)-ROW($O$27))*7+(COLUMN(S28)-COLUMN($O$27)+1)),"",$O$25-(WEEKDAY($O$25,1)-(start_day-1))-IF((WEEKDAY($O$25,1)-(start_day-1))&lt;=0,7,0)+(ROW(S28)-ROW($O$27))*7+(COLUMN(S28)-COLUMN($O$27)+1))</f>
        <v>45267</v>
      </c>
      <c r="T28" s="95">
        <f>IF(MONTH($O$25)&lt;&gt;MONTH($O$25-(WEEKDAY($O$25,1)-(start_day-1))-IF((WEEKDAY($O$25,1)-(start_day-1))&lt;=0,7,0)+(ROW(T28)-ROW($O$27))*7+(COLUMN(T28)-COLUMN($O$27)+1)),"",$O$25-(WEEKDAY($O$25,1)-(start_day-1))-IF((WEEKDAY($O$25,1)-(start_day-1))&lt;=0,7,0)+(ROW(T28)-ROW($O$27))*7+(COLUMN(T28)-COLUMN($O$27)+1))</f>
        <v>45268</v>
      </c>
      <c r="U28" s="95">
        <f>IF(MONTH($O$25)&lt;&gt;MONTH($O$25-(WEEKDAY($O$25,1)-(start_day-1))-IF((WEEKDAY($O$25,1)-(start_day-1))&lt;=0,7,0)+(ROW(U28)-ROW($O$27))*7+(COLUMN(U28)-COLUMN($O$27)+1)),"",$O$25-(WEEKDAY($O$25,1)-(start_day-1))-IF((WEEKDAY($O$25,1)-(start_day-1))&lt;=0,7,0)+(ROW(U28)-ROW($O$27))*7+(COLUMN(U28)-COLUMN($O$27)+1))</f>
        <v>45269</v>
      </c>
      <c r="V28" s="89"/>
      <c r="W28" s="89"/>
      <c r="X28" s="95">
        <f>IF(MONTH($X$25)&lt;&gt;MONTH($X$25-(WEEKDAY($X$25,1)-(start_day-1))-IF((WEEKDAY($X$25,1)-(start_day-1))&lt;=0,7,0)+(ROW(X28)-ROW($X$27))*7+(COLUMN(X28)-COLUMN($X$27)+1)),"",$X$25-(WEEKDAY($X$25,1)-(start_day-1))-IF((WEEKDAY($X$25,1)-(start_day-1))&lt;=0,7,0)+(ROW(X28)-ROW($X$27))*7+(COLUMN(X28)-COLUMN($X$27)+1))</f>
        <v>45326</v>
      </c>
      <c r="Y28" s="95">
        <f>IF(MONTH($X$25)&lt;&gt;MONTH($X$25-(WEEKDAY($X$25,1)-(start_day-1))-IF((WEEKDAY($X$25,1)-(start_day-1))&lt;=0,7,0)+(ROW(Y28)-ROW($X$27))*7+(COLUMN(Y28)-COLUMN($X$27)+1)),"",$X$25-(WEEKDAY($X$25,1)-(start_day-1))-IF((WEEKDAY($X$25,1)-(start_day-1))&lt;=0,7,0)+(ROW(Y28)-ROW($X$27))*7+(COLUMN(Y28)-COLUMN($X$27)+1))</f>
        <v>45327</v>
      </c>
      <c r="Z28" s="95">
        <f>IF(MONTH($X$25)&lt;&gt;MONTH($X$25-(WEEKDAY($X$25,1)-(start_day-1))-IF((WEEKDAY($X$25,1)-(start_day-1))&lt;=0,7,0)+(ROW(Z28)-ROW($X$27))*7+(COLUMN(Z28)-COLUMN($X$27)+1)),"",$X$25-(WEEKDAY($X$25,1)-(start_day-1))-IF((WEEKDAY($X$25,1)-(start_day-1))&lt;=0,7,0)+(ROW(Z28)-ROW($X$27))*7+(COLUMN(Z28)-COLUMN($X$27)+1))</f>
        <v>45328</v>
      </c>
      <c r="AA28" s="95">
        <f>IF(MONTH($X$25)&lt;&gt;MONTH($X$25-(WEEKDAY($X$25,1)-(start_day-1))-IF((WEEKDAY($X$25,1)-(start_day-1))&lt;=0,7,0)+(ROW(AA28)-ROW($X$27))*7+(COLUMN(AA28)-COLUMN($X$27)+1)),"",$X$25-(WEEKDAY($X$25,1)-(start_day-1))-IF((WEEKDAY($X$25,1)-(start_day-1))&lt;=0,7,0)+(ROW(AA28)-ROW($X$27))*7+(COLUMN(AA28)-COLUMN($X$27)+1))</f>
        <v>45329</v>
      </c>
      <c r="AB28" s="95">
        <f>IF(MONTH($X$25)&lt;&gt;MONTH($X$25-(WEEKDAY($X$25,1)-(start_day-1))-IF((WEEKDAY($X$25,1)-(start_day-1))&lt;=0,7,0)+(ROW(AB28)-ROW($X$27))*7+(COLUMN(AB28)-COLUMN($X$27)+1)),"",$X$25-(WEEKDAY($X$25,1)-(start_day-1))-IF((WEEKDAY($X$25,1)-(start_day-1))&lt;=0,7,0)+(ROW(AB28)-ROW($X$27))*7+(COLUMN(AB28)-COLUMN($X$27)+1))</f>
        <v>45330</v>
      </c>
      <c r="AC28" s="95">
        <f>IF(MONTH($X$25)&lt;&gt;MONTH($X$25-(WEEKDAY($X$25,1)-(start_day-1))-IF((WEEKDAY($X$25,1)-(start_day-1))&lt;=0,7,0)+(ROW(AC28)-ROW($X$27))*7+(COLUMN(AC28)-COLUMN($X$27)+1)),"",$X$25-(WEEKDAY($X$25,1)-(start_day-1))-IF((WEEKDAY($X$25,1)-(start_day-1))&lt;=0,7,0)+(ROW(AC28)-ROW($X$27))*7+(COLUMN(AC28)-COLUMN($X$27)+1))</f>
        <v>45331</v>
      </c>
      <c r="AD28" s="95">
        <f>IF(MONTH($X$25)&lt;&gt;MONTH($X$25-(WEEKDAY($X$25,1)-(start_day-1))-IF((WEEKDAY($X$25,1)-(start_day-1))&lt;=0,7,0)+(ROW(AD28)-ROW($X$27))*7+(COLUMN(AD28)-COLUMN($X$27)+1)),"",$X$25-(WEEKDAY($X$25,1)-(start_day-1))-IF((WEEKDAY($X$25,1)-(start_day-1))&lt;=0,7,0)+(ROW(AD28)-ROW($X$27))*7+(COLUMN(AD28)-COLUMN($X$27)+1))</f>
        <v>45332</v>
      </c>
      <c r="AE28" s="51"/>
      <c r="AF28" s="51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</row>
    <row r="29" ht="15.0" customHeight="1">
      <c r="A29" s="5"/>
      <c r="B29" s="51"/>
      <c r="C29" s="28"/>
      <c r="D29" s="29"/>
      <c r="E29" s="29"/>
      <c r="F29" s="29"/>
      <c r="G29" s="29"/>
      <c r="H29" s="29"/>
      <c r="I29" s="29"/>
      <c r="J29" s="29"/>
      <c r="K29" s="30"/>
      <c r="L29" s="51"/>
      <c r="M29" s="51"/>
      <c r="N29" s="51"/>
      <c r="O29" s="95">
        <f>IF(MONTH($O$25)&lt;&gt;MONTH($O$25-(WEEKDAY($O$25,1)-(start_day-1))-IF((WEEKDAY($O$25,1)-(start_day-1))&lt;=0,7,0)+(ROW(O29)-ROW($O$27))*7+(COLUMN(O29)-COLUMN($O$27)+1)),"",$O$25-(WEEKDAY($O$25,1)-(start_day-1))-IF((WEEKDAY($O$25,1)-(start_day-1))&lt;=0,7,0)+(ROW(O29)-ROW($O$27))*7+(COLUMN(O29)-COLUMN($O$27)+1))</f>
        <v>45270</v>
      </c>
      <c r="P29" s="95">
        <f>IF(MONTH($O$25)&lt;&gt;MONTH($O$25-(WEEKDAY($O$25,1)-(start_day-1))-IF((WEEKDAY($O$25,1)-(start_day-1))&lt;=0,7,0)+(ROW(P29)-ROW($O$27))*7+(COLUMN(P29)-COLUMN($O$27)+1)),"",$O$25-(WEEKDAY($O$25,1)-(start_day-1))-IF((WEEKDAY($O$25,1)-(start_day-1))&lt;=0,7,0)+(ROW(P29)-ROW($O$27))*7+(COLUMN(P29)-COLUMN($O$27)+1))</f>
        <v>45271</v>
      </c>
      <c r="Q29" s="95">
        <f>IF(MONTH($O$25)&lt;&gt;MONTH($O$25-(WEEKDAY($O$25,1)-(start_day-1))-IF((WEEKDAY($O$25,1)-(start_day-1))&lt;=0,7,0)+(ROW(Q29)-ROW($O$27))*7+(COLUMN(Q29)-COLUMN($O$27)+1)),"",$O$25-(WEEKDAY($O$25,1)-(start_day-1))-IF((WEEKDAY($O$25,1)-(start_day-1))&lt;=0,7,0)+(ROW(Q29)-ROW($O$27))*7+(COLUMN(Q29)-COLUMN($O$27)+1))</f>
        <v>45272</v>
      </c>
      <c r="R29" s="95">
        <f>IF(MONTH($O$25)&lt;&gt;MONTH($O$25-(WEEKDAY($O$25,1)-(start_day-1))-IF((WEEKDAY($O$25,1)-(start_day-1))&lt;=0,7,0)+(ROW(R29)-ROW($O$27))*7+(COLUMN(R29)-COLUMN($O$27)+1)),"",$O$25-(WEEKDAY($O$25,1)-(start_day-1))-IF((WEEKDAY($O$25,1)-(start_day-1))&lt;=0,7,0)+(ROW(R29)-ROW($O$27))*7+(COLUMN(R29)-COLUMN($O$27)+1))</f>
        <v>45273</v>
      </c>
      <c r="S29" s="95">
        <f>IF(MONTH($O$25)&lt;&gt;MONTH($O$25-(WEEKDAY($O$25,1)-(start_day-1))-IF((WEEKDAY($O$25,1)-(start_day-1))&lt;=0,7,0)+(ROW(S29)-ROW($O$27))*7+(COLUMN(S29)-COLUMN($O$27)+1)),"",$O$25-(WEEKDAY($O$25,1)-(start_day-1))-IF((WEEKDAY($O$25,1)-(start_day-1))&lt;=0,7,0)+(ROW(S29)-ROW($O$27))*7+(COLUMN(S29)-COLUMN($O$27)+1))</f>
        <v>45274</v>
      </c>
      <c r="T29" s="95">
        <f>IF(MONTH($O$25)&lt;&gt;MONTH($O$25-(WEEKDAY($O$25,1)-(start_day-1))-IF((WEEKDAY($O$25,1)-(start_day-1))&lt;=0,7,0)+(ROW(T29)-ROW($O$27))*7+(COLUMN(T29)-COLUMN($O$27)+1)),"",$O$25-(WEEKDAY($O$25,1)-(start_day-1))-IF((WEEKDAY($O$25,1)-(start_day-1))&lt;=0,7,0)+(ROW(T29)-ROW($O$27))*7+(COLUMN(T29)-COLUMN($O$27)+1))</f>
        <v>45275</v>
      </c>
      <c r="U29" s="95">
        <f>IF(MONTH($O$25)&lt;&gt;MONTH($O$25-(WEEKDAY($O$25,1)-(start_day-1))-IF((WEEKDAY($O$25,1)-(start_day-1))&lt;=0,7,0)+(ROW(U29)-ROW($O$27))*7+(COLUMN(U29)-COLUMN($O$27)+1)),"",$O$25-(WEEKDAY($O$25,1)-(start_day-1))-IF((WEEKDAY($O$25,1)-(start_day-1))&lt;=0,7,0)+(ROW(U29)-ROW($O$27))*7+(COLUMN(U29)-COLUMN($O$27)+1))</f>
        <v>45276</v>
      </c>
      <c r="V29" s="89"/>
      <c r="W29" s="89"/>
      <c r="X29" s="95">
        <f>IF(MONTH($X$25)&lt;&gt;MONTH($X$25-(WEEKDAY($X$25,1)-(start_day-1))-IF((WEEKDAY($X$25,1)-(start_day-1))&lt;=0,7,0)+(ROW(X29)-ROW($X$27))*7+(COLUMN(X29)-COLUMN($X$27)+1)),"",$X$25-(WEEKDAY($X$25,1)-(start_day-1))-IF((WEEKDAY($X$25,1)-(start_day-1))&lt;=0,7,0)+(ROW(X29)-ROW($X$27))*7+(COLUMN(X29)-COLUMN($X$27)+1))</f>
        <v>45333</v>
      </c>
      <c r="Y29" s="95">
        <f>IF(MONTH($X$25)&lt;&gt;MONTH($X$25-(WEEKDAY($X$25,1)-(start_day-1))-IF((WEEKDAY($X$25,1)-(start_day-1))&lt;=0,7,0)+(ROW(Y29)-ROW($X$27))*7+(COLUMN(Y29)-COLUMN($X$27)+1)),"",$X$25-(WEEKDAY($X$25,1)-(start_day-1))-IF((WEEKDAY($X$25,1)-(start_day-1))&lt;=0,7,0)+(ROW(Y29)-ROW($X$27))*7+(COLUMN(Y29)-COLUMN($X$27)+1))</f>
        <v>45334</v>
      </c>
      <c r="Z29" s="95">
        <f>IF(MONTH($X$25)&lt;&gt;MONTH($X$25-(WEEKDAY($X$25,1)-(start_day-1))-IF((WEEKDAY($X$25,1)-(start_day-1))&lt;=0,7,0)+(ROW(Z29)-ROW($X$27))*7+(COLUMN(Z29)-COLUMN($X$27)+1)),"",$X$25-(WEEKDAY($X$25,1)-(start_day-1))-IF((WEEKDAY($X$25,1)-(start_day-1))&lt;=0,7,0)+(ROW(Z29)-ROW($X$27))*7+(COLUMN(Z29)-COLUMN($X$27)+1))</f>
        <v>45335</v>
      </c>
      <c r="AA29" s="95">
        <f>IF(MONTH($X$25)&lt;&gt;MONTH($X$25-(WEEKDAY($X$25,1)-(start_day-1))-IF((WEEKDAY($X$25,1)-(start_day-1))&lt;=0,7,0)+(ROW(AA29)-ROW($X$27))*7+(COLUMN(AA29)-COLUMN($X$27)+1)),"",$X$25-(WEEKDAY($X$25,1)-(start_day-1))-IF((WEEKDAY($X$25,1)-(start_day-1))&lt;=0,7,0)+(ROW(AA29)-ROW($X$27))*7+(COLUMN(AA29)-COLUMN($X$27)+1))</f>
        <v>45336</v>
      </c>
      <c r="AB29" s="95">
        <f>IF(MONTH($X$25)&lt;&gt;MONTH($X$25-(WEEKDAY($X$25,1)-(start_day-1))-IF((WEEKDAY($X$25,1)-(start_day-1))&lt;=0,7,0)+(ROW(AB29)-ROW($X$27))*7+(COLUMN(AB29)-COLUMN($X$27)+1)),"",$X$25-(WEEKDAY($X$25,1)-(start_day-1))-IF((WEEKDAY($X$25,1)-(start_day-1))&lt;=0,7,0)+(ROW(AB29)-ROW($X$27))*7+(COLUMN(AB29)-COLUMN($X$27)+1))</f>
        <v>45337</v>
      </c>
      <c r="AC29" s="95">
        <f>IF(MONTH($X$25)&lt;&gt;MONTH($X$25-(WEEKDAY($X$25,1)-(start_day-1))-IF((WEEKDAY($X$25,1)-(start_day-1))&lt;=0,7,0)+(ROW(AC29)-ROW($X$27))*7+(COLUMN(AC29)-COLUMN($X$27)+1)),"",$X$25-(WEEKDAY($X$25,1)-(start_day-1))-IF((WEEKDAY($X$25,1)-(start_day-1))&lt;=0,7,0)+(ROW(AC29)-ROW($X$27))*7+(COLUMN(AC29)-COLUMN($X$27)+1))</f>
        <v>45338</v>
      </c>
      <c r="AD29" s="95">
        <f>IF(MONTH($X$25)&lt;&gt;MONTH($X$25-(WEEKDAY($X$25,1)-(start_day-1))-IF((WEEKDAY($X$25,1)-(start_day-1))&lt;=0,7,0)+(ROW(AD29)-ROW($X$27))*7+(COLUMN(AD29)-COLUMN($X$27)+1)),"",$X$25-(WEEKDAY($X$25,1)-(start_day-1))-IF((WEEKDAY($X$25,1)-(start_day-1))&lt;=0,7,0)+(ROW(AD29)-ROW($X$27))*7+(COLUMN(AD29)-COLUMN($X$27)+1))</f>
        <v>45339</v>
      </c>
      <c r="AE29" s="51"/>
      <c r="AF29" s="51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</row>
    <row r="30" ht="15.0" customHeight="1">
      <c r="A30" s="5"/>
      <c r="B30" s="51"/>
      <c r="C30" s="97"/>
      <c r="D30" s="98"/>
      <c r="E30" s="98"/>
      <c r="F30" s="98"/>
      <c r="G30" s="98"/>
      <c r="H30" s="98"/>
      <c r="I30" s="98"/>
      <c r="J30" s="98"/>
      <c r="K30" s="99"/>
      <c r="L30" s="51"/>
      <c r="M30" s="51"/>
      <c r="N30" s="51"/>
      <c r="O30" s="95">
        <f>IF(MONTH($O$25)&lt;&gt;MONTH($O$25-(WEEKDAY($O$25,1)-(start_day-1))-IF((WEEKDAY($O$25,1)-(start_day-1))&lt;=0,7,0)+(ROW(O30)-ROW($O$27))*7+(COLUMN(O30)-COLUMN($O$27)+1)),"",$O$25-(WEEKDAY($O$25,1)-(start_day-1))-IF((WEEKDAY($O$25,1)-(start_day-1))&lt;=0,7,0)+(ROW(O30)-ROW($O$27))*7+(COLUMN(O30)-COLUMN($O$27)+1))</f>
        <v>45277</v>
      </c>
      <c r="P30" s="95">
        <f>IF(MONTH($O$25)&lt;&gt;MONTH($O$25-(WEEKDAY($O$25,1)-(start_day-1))-IF((WEEKDAY($O$25,1)-(start_day-1))&lt;=0,7,0)+(ROW(P30)-ROW($O$27))*7+(COLUMN(P30)-COLUMN($O$27)+1)),"",$O$25-(WEEKDAY($O$25,1)-(start_day-1))-IF((WEEKDAY($O$25,1)-(start_day-1))&lt;=0,7,0)+(ROW(P30)-ROW($O$27))*7+(COLUMN(P30)-COLUMN($O$27)+1))</f>
        <v>45278</v>
      </c>
      <c r="Q30" s="95">
        <f>IF(MONTH($O$25)&lt;&gt;MONTH($O$25-(WEEKDAY($O$25,1)-(start_day-1))-IF((WEEKDAY($O$25,1)-(start_day-1))&lt;=0,7,0)+(ROW(Q30)-ROW($O$27))*7+(COLUMN(Q30)-COLUMN($O$27)+1)),"",$O$25-(WEEKDAY($O$25,1)-(start_day-1))-IF((WEEKDAY($O$25,1)-(start_day-1))&lt;=0,7,0)+(ROW(Q30)-ROW($O$27))*7+(COLUMN(Q30)-COLUMN($O$27)+1))</f>
        <v>45279</v>
      </c>
      <c r="R30" s="95">
        <f>IF(MONTH($O$25)&lt;&gt;MONTH($O$25-(WEEKDAY($O$25,1)-(start_day-1))-IF((WEEKDAY($O$25,1)-(start_day-1))&lt;=0,7,0)+(ROW(R30)-ROW($O$27))*7+(COLUMN(R30)-COLUMN($O$27)+1)),"",$O$25-(WEEKDAY($O$25,1)-(start_day-1))-IF((WEEKDAY($O$25,1)-(start_day-1))&lt;=0,7,0)+(ROW(R30)-ROW($O$27))*7+(COLUMN(R30)-COLUMN($O$27)+1))</f>
        <v>45280</v>
      </c>
      <c r="S30" s="95">
        <f>IF(MONTH($O$25)&lt;&gt;MONTH($O$25-(WEEKDAY($O$25,1)-(start_day-1))-IF((WEEKDAY($O$25,1)-(start_day-1))&lt;=0,7,0)+(ROW(S30)-ROW($O$27))*7+(COLUMN(S30)-COLUMN($O$27)+1)),"",$O$25-(WEEKDAY($O$25,1)-(start_day-1))-IF((WEEKDAY($O$25,1)-(start_day-1))&lt;=0,7,0)+(ROW(S30)-ROW($O$27))*7+(COLUMN(S30)-COLUMN($O$27)+1))</f>
        <v>45281</v>
      </c>
      <c r="T30" s="95">
        <f>IF(MONTH($O$25)&lt;&gt;MONTH($O$25-(WEEKDAY($O$25,1)-(start_day-1))-IF((WEEKDAY($O$25,1)-(start_day-1))&lt;=0,7,0)+(ROW(T30)-ROW($O$27))*7+(COLUMN(T30)-COLUMN($O$27)+1)),"",$O$25-(WEEKDAY($O$25,1)-(start_day-1))-IF((WEEKDAY($O$25,1)-(start_day-1))&lt;=0,7,0)+(ROW(T30)-ROW($O$27))*7+(COLUMN(T30)-COLUMN($O$27)+1))</f>
        <v>45282</v>
      </c>
      <c r="U30" s="95">
        <f>IF(MONTH($O$25)&lt;&gt;MONTH($O$25-(WEEKDAY($O$25,1)-(start_day-1))-IF((WEEKDAY($O$25,1)-(start_day-1))&lt;=0,7,0)+(ROW(U30)-ROW($O$27))*7+(COLUMN(U30)-COLUMN($O$27)+1)),"",$O$25-(WEEKDAY($O$25,1)-(start_day-1))-IF((WEEKDAY($O$25,1)-(start_day-1))&lt;=0,7,0)+(ROW(U30)-ROW($O$27))*7+(COLUMN(U30)-COLUMN($O$27)+1))</f>
        <v>45283</v>
      </c>
      <c r="V30" s="89"/>
      <c r="W30" s="89"/>
      <c r="X30" s="95">
        <f>IF(MONTH($X$25)&lt;&gt;MONTH($X$25-(WEEKDAY($X$25,1)-(start_day-1))-IF((WEEKDAY($X$25,1)-(start_day-1))&lt;=0,7,0)+(ROW(X30)-ROW($X$27))*7+(COLUMN(X30)-COLUMN($X$27)+1)),"",$X$25-(WEEKDAY($X$25,1)-(start_day-1))-IF((WEEKDAY($X$25,1)-(start_day-1))&lt;=0,7,0)+(ROW(X30)-ROW($X$27))*7+(COLUMN(X30)-COLUMN($X$27)+1))</f>
        <v>45340</v>
      </c>
      <c r="Y30" s="95">
        <f>IF(MONTH($X$25)&lt;&gt;MONTH($X$25-(WEEKDAY($X$25,1)-(start_day-1))-IF((WEEKDAY($X$25,1)-(start_day-1))&lt;=0,7,0)+(ROW(Y30)-ROW($X$27))*7+(COLUMN(Y30)-COLUMN($X$27)+1)),"",$X$25-(WEEKDAY($X$25,1)-(start_day-1))-IF((WEEKDAY($X$25,1)-(start_day-1))&lt;=0,7,0)+(ROW(Y30)-ROW($X$27))*7+(COLUMN(Y30)-COLUMN($X$27)+1))</f>
        <v>45341</v>
      </c>
      <c r="Z30" s="95">
        <f>IF(MONTH($X$25)&lt;&gt;MONTH($X$25-(WEEKDAY($X$25,1)-(start_day-1))-IF((WEEKDAY($X$25,1)-(start_day-1))&lt;=0,7,0)+(ROW(Z30)-ROW($X$27))*7+(COLUMN(Z30)-COLUMN($X$27)+1)),"",$X$25-(WEEKDAY($X$25,1)-(start_day-1))-IF((WEEKDAY($X$25,1)-(start_day-1))&lt;=0,7,0)+(ROW(Z30)-ROW($X$27))*7+(COLUMN(Z30)-COLUMN($X$27)+1))</f>
        <v>45342</v>
      </c>
      <c r="AA30" s="95">
        <f>IF(MONTH($X$25)&lt;&gt;MONTH($X$25-(WEEKDAY($X$25,1)-(start_day-1))-IF((WEEKDAY($X$25,1)-(start_day-1))&lt;=0,7,0)+(ROW(AA30)-ROW($X$27))*7+(COLUMN(AA30)-COLUMN($X$27)+1)),"",$X$25-(WEEKDAY($X$25,1)-(start_day-1))-IF((WEEKDAY($X$25,1)-(start_day-1))&lt;=0,7,0)+(ROW(AA30)-ROW($X$27))*7+(COLUMN(AA30)-COLUMN($X$27)+1))</f>
        <v>45343</v>
      </c>
      <c r="AB30" s="95">
        <f>IF(MONTH($X$25)&lt;&gt;MONTH($X$25-(WEEKDAY($X$25,1)-(start_day-1))-IF((WEEKDAY($X$25,1)-(start_day-1))&lt;=0,7,0)+(ROW(AB30)-ROW($X$27))*7+(COLUMN(AB30)-COLUMN($X$27)+1)),"",$X$25-(WEEKDAY($X$25,1)-(start_day-1))-IF((WEEKDAY($X$25,1)-(start_day-1))&lt;=0,7,0)+(ROW(AB30)-ROW($X$27))*7+(COLUMN(AB30)-COLUMN($X$27)+1))</f>
        <v>45344</v>
      </c>
      <c r="AC30" s="95">
        <f>IF(MONTH($X$25)&lt;&gt;MONTH($X$25-(WEEKDAY($X$25,1)-(start_day-1))-IF((WEEKDAY($X$25,1)-(start_day-1))&lt;=0,7,0)+(ROW(AC30)-ROW($X$27))*7+(COLUMN(AC30)-COLUMN($X$27)+1)),"",$X$25-(WEEKDAY($X$25,1)-(start_day-1))-IF((WEEKDAY($X$25,1)-(start_day-1))&lt;=0,7,0)+(ROW(AC30)-ROW($X$27))*7+(COLUMN(AC30)-COLUMN($X$27)+1))</f>
        <v>45345</v>
      </c>
      <c r="AD30" s="95">
        <f>IF(MONTH($X$25)&lt;&gt;MONTH($X$25-(WEEKDAY($X$25,1)-(start_day-1))-IF((WEEKDAY($X$25,1)-(start_day-1))&lt;=0,7,0)+(ROW(AD30)-ROW($X$27))*7+(COLUMN(AD30)-COLUMN($X$27)+1)),"",$X$25-(WEEKDAY($X$25,1)-(start_day-1))-IF((WEEKDAY($X$25,1)-(start_day-1))&lt;=0,7,0)+(ROW(AD30)-ROW($X$27))*7+(COLUMN(AD30)-COLUMN($X$27)+1))</f>
        <v>45346</v>
      </c>
      <c r="AE30" s="51"/>
      <c r="AF30" s="51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</row>
    <row r="31" ht="15.0" customHeight="1">
      <c r="A31" s="5"/>
      <c r="B31" s="51"/>
      <c r="C31" s="28"/>
      <c r="D31" s="29"/>
      <c r="E31" s="29"/>
      <c r="F31" s="29"/>
      <c r="G31" s="29"/>
      <c r="H31" s="29"/>
      <c r="I31" s="29"/>
      <c r="J31" s="29"/>
      <c r="K31" s="30"/>
      <c r="L31" s="51"/>
      <c r="M31" s="51"/>
      <c r="N31" s="51"/>
      <c r="O31" s="95">
        <f>IF(MONTH($O$25)&lt;&gt;MONTH($O$25-(WEEKDAY($O$25,1)-(start_day-1))-IF((WEEKDAY($O$25,1)-(start_day-1))&lt;=0,7,0)+(ROW(O31)-ROW($O$27))*7+(COLUMN(O31)-COLUMN($O$27)+1)),"",$O$25-(WEEKDAY($O$25,1)-(start_day-1))-IF((WEEKDAY($O$25,1)-(start_day-1))&lt;=0,7,0)+(ROW(O31)-ROW($O$27))*7+(COLUMN(O31)-COLUMN($O$27)+1))</f>
        <v>45284</v>
      </c>
      <c r="P31" s="95">
        <f>IF(MONTH($O$25)&lt;&gt;MONTH($O$25-(WEEKDAY($O$25,1)-(start_day-1))-IF((WEEKDAY($O$25,1)-(start_day-1))&lt;=0,7,0)+(ROW(P31)-ROW($O$27))*7+(COLUMN(P31)-COLUMN($O$27)+1)),"",$O$25-(WEEKDAY($O$25,1)-(start_day-1))-IF((WEEKDAY($O$25,1)-(start_day-1))&lt;=0,7,0)+(ROW(P31)-ROW($O$27))*7+(COLUMN(P31)-COLUMN($O$27)+1))</f>
        <v>45285</v>
      </c>
      <c r="Q31" s="95">
        <f>IF(MONTH($O$25)&lt;&gt;MONTH($O$25-(WEEKDAY($O$25,1)-(start_day-1))-IF((WEEKDAY($O$25,1)-(start_day-1))&lt;=0,7,0)+(ROW(Q31)-ROW($O$27))*7+(COLUMN(Q31)-COLUMN($O$27)+1)),"",$O$25-(WEEKDAY($O$25,1)-(start_day-1))-IF((WEEKDAY($O$25,1)-(start_day-1))&lt;=0,7,0)+(ROW(Q31)-ROW($O$27))*7+(COLUMN(Q31)-COLUMN($O$27)+1))</f>
        <v>45286</v>
      </c>
      <c r="R31" s="95">
        <f>IF(MONTH($O$25)&lt;&gt;MONTH($O$25-(WEEKDAY($O$25,1)-(start_day-1))-IF((WEEKDAY($O$25,1)-(start_day-1))&lt;=0,7,0)+(ROW(R31)-ROW($O$27))*7+(COLUMN(R31)-COLUMN($O$27)+1)),"",$O$25-(WEEKDAY($O$25,1)-(start_day-1))-IF((WEEKDAY($O$25,1)-(start_day-1))&lt;=0,7,0)+(ROW(R31)-ROW($O$27))*7+(COLUMN(R31)-COLUMN($O$27)+1))</f>
        <v>45287</v>
      </c>
      <c r="S31" s="95">
        <f>IF(MONTH($O$25)&lt;&gt;MONTH($O$25-(WEEKDAY($O$25,1)-(start_day-1))-IF((WEEKDAY($O$25,1)-(start_day-1))&lt;=0,7,0)+(ROW(S31)-ROW($O$27))*7+(COLUMN(S31)-COLUMN($O$27)+1)),"",$O$25-(WEEKDAY($O$25,1)-(start_day-1))-IF((WEEKDAY($O$25,1)-(start_day-1))&lt;=0,7,0)+(ROW(S31)-ROW($O$27))*7+(COLUMN(S31)-COLUMN($O$27)+1))</f>
        <v>45288</v>
      </c>
      <c r="T31" s="95">
        <f>IF(MONTH($O$25)&lt;&gt;MONTH($O$25-(WEEKDAY($O$25,1)-(start_day-1))-IF((WEEKDAY($O$25,1)-(start_day-1))&lt;=0,7,0)+(ROW(T31)-ROW($O$27))*7+(COLUMN(T31)-COLUMN($O$27)+1)),"",$O$25-(WEEKDAY($O$25,1)-(start_day-1))-IF((WEEKDAY($O$25,1)-(start_day-1))&lt;=0,7,0)+(ROW(T31)-ROW($O$27))*7+(COLUMN(T31)-COLUMN($O$27)+1))</f>
        <v>45289</v>
      </c>
      <c r="U31" s="95">
        <f>IF(MONTH($O$25)&lt;&gt;MONTH($O$25-(WEEKDAY($O$25,1)-(start_day-1))-IF((WEEKDAY($O$25,1)-(start_day-1))&lt;=0,7,0)+(ROW(U31)-ROW($O$27))*7+(COLUMN(U31)-COLUMN($O$27)+1)),"",$O$25-(WEEKDAY($O$25,1)-(start_day-1))-IF((WEEKDAY($O$25,1)-(start_day-1))&lt;=0,7,0)+(ROW(U31)-ROW($O$27))*7+(COLUMN(U31)-COLUMN($O$27)+1))</f>
        <v>45290</v>
      </c>
      <c r="V31" s="89"/>
      <c r="W31" s="89"/>
      <c r="X31" s="95">
        <f>IF(MONTH($X$25)&lt;&gt;MONTH($X$25-(WEEKDAY($X$25,1)-(start_day-1))-IF((WEEKDAY($X$25,1)-(start_day-1))&lt;=0,7,0)+(ROW(X31)-ROW($X$27))*7+(COLUMN(X31)-COLUMN($X$27)+1)),"",$X$25-(WEEKDAY($X$25,1)-(start_day-1))-IF((WEEKDAY($X$25,1)-(start_day-1))&lt;=0,7,0)+(ROW(X31)-ROW($X$27))*7+(COLUMN(X31)-COLUMN($X$27)+1))</f>
        <v>45347</v>
      </c>
      <c r="Y31" s="95">
        <f>IF(MONTH($X$25)&lt;&gt;MONTH($X$25-(WEEKDAY($X$25,1)-(start_day-1))-IF((WEEKDAY($X$25,1)-(start_day-1))&lt;=0,7,0)+(ROW(Y31)-ROW($X$27))*7+(COLUMN(Y31)-COLUMN($X$27)+1)),"",$X$25-(WEEKDAY($X$25,1)-(start_day-1))-IF((WEEKDAY($X$25,1)-(start_day-1))&lt;=0,7,0)+(ROW(Y31)-ROW($X$27))*7+(COLUMN(Y31)-COLUMN($X$27)+1))</f>
        <v>45348</v>
      </c>
      <c r="Z31" s="95">
        <f>IF(MONTH($X$25)&lt;&gt;MONTH($X$25-(WEEKDAY($X$25,1)-(start_day-1))-IF((WEEKDAY($X$25,1)-(start_day-1))&lt;=0,7,0)+(ROW(Z31)-ROW($X$27))*7+(COLUMN(Z31)-COLUMN($X$27)+1)),"",$X$25-(WEEKDAY($X$25,1)-(start_day-1))-IF((WEEKDAY($X$25,1)-(start_day-1))&lt;=0,7,0)+(ROW(Z31)-ROW($X$27))*7+(COLUMN(Z31)-COLUMN($X$27)+1))</f>
        <v>45349</v>
      </c>
      <c r="AA31" s="95">
        <f>IF(MONTH($X$25)&lt;&gt;MONTH($X$25-(WEEKDAY($X$25,1)-(start_day-1))-IF((WEEKDAY($X$25,1)-(start_day-1))&lt;=0,7,0)+(ROW(AA31)-ROW($X$27))*7+(COLUMN(AA31)-COLUMN($X$27)+1)),"",$X$25-(WEEKDAY($X$25,1)-(start_day-1))-IF((WEEKDAY($X$25,1)-(start_day-1))&lt;=0,7,0)+(ROW(AA31)-ROW($X$27))*7+(COLUMN(AA31)-COLUMN($X$27)+1))</f>
        <v>45350</v>
      </c>
      <c r="AB31" s="95">
        <f>IF(MONTH($X$25)&lt;&gt;MONTH($X$25-(WEEKDAY($X$25,1)-(start_day-1))-IF((WEEKDAY($X$25,1)-(start_day-1))&lt;=0,7,0)+(ROW(AB31)-ROW($X$27))*7+(COLUMN(AB31)-COLUMN($X$27)+1)),"",$X$25-(WEEKDAY($X$25,1)-(start_day-1))-IF((WEEKDAY($X$25,1)-(start_day-1))&lt;=0,7,0)+(ROW(AB31)-ROW($X$27))*7+(COLUMN(AB31)-COLUMN($X$27)+1))</f>
        <v>45351</v>
      </c>
      <c r="AC31" s="95" t="str">
        <f>IF(MONTH($X$25)&lt;&gt;MONTH($X$25-(WEEKDAY($X$25,1)-(start_day-1))-IF((WEEKDAY($X$25,1)-(start_day-1))&lt;=0,7,0)+(ROW(AC31)-ROW($X$27))*7+(COLUMN(AC31)-COLUMN($X$27)+1)),"",$X$25-(WEEKDAY($X$25,1)-(start_day-1))-IF((WEEKDAY($X$25,1)-(start_day-1))&lt;=0,7,0)+(ROW(AC31)-ROW($X$27))*7+(COLUMN(AC31)-COLUMN($X$27)+1))</f>
        <v/>
      </c>
      <c r="AD31" s="95" t="str">
        <f>IF(MONTH($X$25)&lt;&gt;MONTH($X$25-(WEEKDAY($X$25,1)-(start_day-1))-IF((WEEKDAY($X$25,1)-(start_day-1))&lt;=0,7,0)+(ROW(AD31)-ROW($X$27))*7+(COLUMN(AD31)-COLUMN($X$27)+1)),"",$X$25-(WEEKDAY($X$25,1)-(start_day-1))-IF((WEEKDAY($X$25,1)-(start_day-1))&lt;=0,7,0)+(ROW(AD31)-ROW($X$27))*7+(COLUMN(AD31)-COLUMN($X$27)+1))</f>
        <v/>
      </c>
      <c r="AE31" s="51"/>
      <c r="AF31" s="51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</row>
    <row r="32" ht="12.75" customHeight="1">
      <c r="A32" s="5"/>
      <c r="B32" s="51"/>
      <c r="C32" s="100"/>
      <c r="D32" s="100"/>
      <c r="E32" s="100"/>
      <c r="F32" s="100"/>
      <c r="G32" s="100"/>
      <c r="H32" s="100"/>
      <c r="I32" s="100"/>
      <c r="J32" s="100"/>
      <c r="K32" s="100"/>
      <c r="L32" s="51"/>
      <c r="M32" s="51"/>
      <c r="N32" s="51"/>
      <c r="O32" s="95">
        <f>IF(MONTH($O$25)&lt;&gt;MONTH($O$25-(WEEKDAY($O$25,1)-(start_day-1))-IF((WEEKDAY($O$25,1)-(start_day-1))&lt;=0,7,0)+(ROW(O32)-ROW($O$27))*7+(COLUMN(O32)-COLUMN($O$27)+1)),"",$O$25-(WEEKDAY($O$25,1)-(start_day-1))-IF((WEEKDAY($O$25,1)-(start_day-1))&lt;=0,7,0)+(ROW(O32)-ROW($O$27))*7+(COLUMN(O32)-COLUMN($O$27)+1))</f>
        <v>45291</v>
      </c>
      <c r="P32" s="95" t="str">
        <f>IF(MONTH($O$25)&lt;&gt;MONTH($O$25-(WEEKDAY($O$25,1)-(start_day-1))-IF((WEEKDAY($O$25,1)-(start_day-1))&lt;=0,7,0)+(ROW(P32)-ROW($O$27))*7+(COLUMN(P32)-COLUMN($O$27)+1)),"",$O$25-(WEEKDAY($O$25,1)-(start_day-1))-IF((WEEKDAY($O$25,1)-(start_day-1))&lt;=0,7,0)+(ROW(P32)-ROW($O$27))*7+(COLUMN(P32)-COLUMN($O$27)+1))</f>
        <v/>
      </c>
      <c r="Q32" s="95" t="str">
        <f>IF(MONTH($O$25)&lt;&gt;MONTH($O$25-(WEEKDAY($O$25,1)-(start_day-1))-IF((WEEKDAY($O$25,1)-(start_day-1))&lt;=0,7,0)+(ROW(Q32)-ROW($O$27))*7+(COLUMN(Q32)-COLUMN($O$27)+1)),"",$O$25-(WEEKDAY($O$25,1)-(start_day-1))-IF((WEEKDAY($O$25,1)-(start_day-1))&lt;=0,7,0)+(ROW(Q32)-ROW($O$27))*7+(COLUMN(Q32)-COLUMN($O$27)+1))</f>
        <v/>
      </c>
      <c r="R32" s="95" t="str">
        <f>IF(MONTH($O$25)&lt;&gt;MONTH($O$25-(WEEKDAY($O$25,1)-(start_day-1))-IF((WEEKDAY($O$25,1)-(start_day-1))&lt;=0,7,0)+(ROW(R32)-ROW($O$27))*7+(COLUMN(R32)-COLUMN($O$27)+1)),"",$O$25-(WEEKDAY($O$25,1)-(start_day-1))-IF((WEEKDAY($O$25,1)-(start_day-1))&lt;=0,7,0)+(ROW(R32)-ROW($O$27))*7+(COLUMN(R32)-COLUMN($O$27)+1))</f>
        <v/>
      </c>
      <c r="S32" s="95" t="str">
        <f>IF(MONTH($O$25)&lt;&gt;MONTH($O$25-(WEEKDAY($O$25,1)-(start_day-1))-IF((WEEKDAY($O$25,1)-(start_day-1))&lt;=0,7,0)+(ROW(S32)-ROW($O$27))*7+(COLUMN(S32)-COLUMN($O$27)+1)),"",$O$25-(WEEKDAY($O$25,1)-(start_day-1))-IF((WEEKDAY($O$25,1)-(start_day-1))&lt;=0,7,0)+(ROW(S32)-ROW($O$27))*7+(COLUMN(S32)-COLUMN($O$27)+1))</f>
        <v/>
      </c>
      <c r="T32" s="95" t="str">
        <f>IF(MONTH($O$25)&lt;&gt;MONTH($O$25-(WEEKDAY($O$25,1)-(start_day-1))-IF((WEEKDAY($O$25,1)-(start_day-1))&lt;=0,7,0)+(ROW(T32)-ROW($O$27))*7+(COLUMN(T32)-COLUMN($O$27)+1)),"",$O$25-(WEEKDAY($O$25,1)-(start_day-1))-IF((WEEKDAY($O$25,1)-(start_day-1))&lt;=0,7,0)+(ROW(T32)-ROW($O$27))*7+(COLUMN(T32)-COLUMN($O$27)+1))</f>
        <v/>
      </c>
      <c r="U32" s="95" t="str">
        <f>IF(MONTH($O$25)&lt;&gt;MONTH($O$25-(WEEKDAY($O$25,1)-(start_day-1))-IF((WEEKDAY($O$25,1)-(start_day-1))&lt;=0,7,0)+(ROW(U32)-ROW($O$27))*7+(COLUMN(U32)-COLUMN($O$27)+1)),"",$O$25-(WEEKDAY($O$25,1)-(start_day-1))-IF((WEEKDAY($O$25,1)-(start_day-1))&lt;=0,7,0)+(ROW(U32)-ROW($O$27))*7+(COLUMN(U32)-COLUMN($O$27)+1))</f>
        <v/>
      </c>
      <c r="V32" s="89"/>
      <c r="W32" s="89"/>
      <c r="X32" s="95" t="str">
        <f>IF(MONTH($X$25)&lt;&gt;MONTH($X$25-(WEEKDAY($X$25,1)-(start_day-1))-IF((WEEKDAY($X$25,1)-(start_day-1))&lt;=0,7,0)+(ROW(X32)-ROW($X$27))*7+(COLUMN(X32)-COLUMN($X$27)+1)),"",$X$25-(WEEKDAY($X$25,1)-(start_day-1))-IF((WEEKDAY($X$25,1)-(start_day-1))&lt;=0,7,0)+(ROW(X32)-ROW($X$27))*7+(COLUMN(X32)-COLUMN($X$27)+1))</f>
        <v/>
      </c>
      <c r="Y32" s="95" t="str">
        <f>IF(MONTH($X$25)&lt;&gt;MONTH($X$25-(WEEKDAY($X$25,1)-(start_day-1))-IF((WEEKDAY($X$25,1)-(start_day-1))&lt;=0,7,0)+(ROW(Y32)-ROW($X$27))*7+(COLUMN(Y32)-COLUMN($X$27)+1)),"",$X$25-(WEEKDAY($X$25,1)-(start_day-1))-IF((WEEKDAY($X$25,1)-(start_day-1))&lt;=0,7,0)+(ROW(Y32)-ROW($X$27))*7+(COLUMN(Y32)-COLUMN($X$27)+1))</f>
        <v/>
      </c>
      <c r="Z32" s="95" t="str">
        <f>IF(MONTH($X$25)&lt;&gt;MONTH($X$25-(WEEKDAY($X$25,1)-(start_day-1))-IF((WEEKDAY($X$25,1)-(start_day-1))&lt;=0,7,0)+(ROW(Z32)-ROW($X$27))*7+(COLUMN(Z32)-COLUMN($X$27)+1)),"",$X$25-(WEEKDAY($X$25,1)-(start_day-1))-IF((WEEKDAY($X$25,1)-(start_day-1))&lt;=0,7,0)+(ROW(Z32)-ROW($X$27))*7+(COLUMN(Z32)-COLUMN($X$27)+1))</f>
        <v/>
      </c>
      <c r="AA32" s="95" t="str">
        <f>IF(MONTH($X$25)&lt;&gt;MONTH($X$25-(WEEKDAY($X$25,1)-(start_day-1))-IF((WEEKDAY($X$25,1)-(start_day-1))&lt;=0,7,0)+(ROW(AA32)-ROW($X$27))*7+(COLUMN(AA32)-COLUMN($X$27)+1)),"",$X$25-(WEEKDAY($X$25,1)-(start_day-1))-IF((WEEKDAY($X$25,1)-(start_day-1))&lt;=0,7,0)+(ROW(AA32)-ROW($X$27))*7+(COLUMN(AA32)-COLUMN($X$27)+1))</f>
        <v/>
      </c>
      <c r="AB32" s="95" t="str">
        <f>IF(MONTH($X$25)&lt;&gt;MONTH($X$25-(WEEKDAY($X$25,1)-(start_day-1))-IF((WEEKDAY($X$25,1)-(start_day-1))&lt;=0,7,0)+(ROW(AB32)-ROW($X$27))*7+(COLUMN(AB32)-COLUMN($X$27)+1)),"",$X$25-(WEEKDAY($X$25,1)-(start_day-1))-IF((WEEKDAY($X$25,1)-(start_day-1))&lt;=0,7,0)+(ROW(AB32)-ROW($X$27))*7+(COLUMN(AB32)-COLUMN($X$27)+1))</f>
        <v/>
      </c>
      <c r="AC32" s="95" t="str">
        <f>IF(MONTH($X$25)&lt;&gt;MONTH($X$25-(WEEKDAY($X$25,1)-(start_day-1))-IF((WEEKDAY($X$25,1)-(start_day-1))&lt;=0,7,0)+(ROW(AC32)-ROW($X$27))*7+(COLUMN(AC32)-COLUMN($X$27)+1)),"",$X$25-(WEEKDAY($X$25,1)-(start_day-1))-IF((WEEKDAY($X$25,1)-(start_day-1))&lt;=0,7,0)+(ROW(AC32)-ROW($X$27))*7+(COLUMN(AC32)-COLUMN($X$27)+1))</f>
        <v/>
      </c>
      <c r="AD32" s="95" t="str">
        <f>IF(MONTH($X$25)&lt;&gt;MONTH($X$25-(WEEKDAY($X$25,1)-(start_day-1))-IF((WEEKDAY($X$25,1)-(start_day-1))&lt;=0,7,0)+(ROW(AD32)-ROW($X$27))*7+(COLUMN(AD32)-COLUMN($X$27)+1)),"",$X$25-(WEEKDAY($X$25,1)-(start_day-1))-IF((WEEKDAY($X$25,1)-(start_day-1))&lt;=0,7,0)+(ROW(AD32)-ROW($X$27))*7+(COLUMN(AD32)-COLUMN($X$27)+1))</f>
        <v/>
      </c>
      <c r="AE32" s="51"/>
      <c r="AF32" s="51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</row>
    <row r="33" ht="12.75" customHeight="1">
      <c r="A33" s="5"/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95"/>
      <c r="P33" s="95"/>
      <c r="Q33" s="95"/>
      <c r="R33" s="95"/>
      <c r="S33" s="95"/>
      <c r="T33" s="95"/>
      <c r="U33" s="95"/>
      <c r="V33" s="89"/>
      <c r="W33" s="89"/>
      <c r="X33" s="95"/>
      <c r="Y33" s="95"/>
      <c r="Z33" s="95"/>
      <c r="AA33" s="95"/>
      <c r="AB33" s="95"/>
      <c r="AC33" s="95"/>
      <c r="AD33" s="95"/>
      <c r="AE33" s="51"/>
      <c r="AF33" s="51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</row>
    <row r="34" ht="8.25" customHeight="1">
      <c r="A34" s="49"/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</row>
    <row r="35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</row>
    <row r="36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</row>
    <row r="37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</row>
    <row r="38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</row>
    <row r="39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</row>
    <row r="40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</row>
    <row r="41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</row>
    <row r="42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</row>
    <row r="43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</row>
    <row r="44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</row>
    <row r="45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</row>
    <row r="4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</row>
    <row r="47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</row>
    <row r="48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</row>
    <row r="49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</row>
    <row r="50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</row>
    <row r="51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</row>
    <row r="52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</row>
    <row r="53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</row>
    <row r="54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</row>
    <row r="55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</row>
    <row r="5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</row>
    <row r="57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</row>
    <row r="58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</row>
    <row r="59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</row>
    <row r="60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</row>
    <row r="61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</row>
    <row r="62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</row>
    <row r="63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</row>
    <row r="64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</row>
    <row r="65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</row>
    <row r="6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</row>
    <row r="67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</row>
    <row r="68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</row>
    <row r="69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</row>
    <row r="70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</row>
    <row r="71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</row>
    <row r="72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</row>
    <row r="73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</row>
    <row r="74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</row>
    <row r="75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</row>
    <row r="7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</row>
    <row r="77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</row>
    <row r="78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</row>
    <row r="79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</row>
    <row r="80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</row>
    <row r="81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</row>
    <row r="82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</row>
    <row r="83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</row>
    <row r="84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</row>
    <row r="85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</row>
    <row r="8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</row>
    <row r="87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</row>
    <row r="88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</row>
    <row r="89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</row>
    <row r="90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</row>
    <row r="91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</row>
    <row r="92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</row>
    <row r="93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</row>
    <row r="94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</row>
    <row r="95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</row>
    <row r="9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</row>
    <row r="97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</row>
    <row r="98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</row>
    <row r="99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</row>
    <row r="100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</row>
    <row r="101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</row>
    <row r="102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</row>
    <row r="103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</row>
    <row r="104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</row>
    <row r="105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</row>
    <row r="10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</row>
    <row r="107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</row>
    <row r="108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</row>
    <row r="109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</row>
    <row r="110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</row>
    <row r="111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</row>
    <row r="112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</row>
    <row r="113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</row>
    <row r="114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</row>
    <row r="115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</row>
    <row r="11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</row>
    <row r="117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</row>
    <row r="118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</row>
    <row r="119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</row>
    <row r="120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</row>
    <row r="121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</row>
    <row r="122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</row>
    <row r="123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</row>
    <row r="124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</row>
    <row r="125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</row>
    <row r="1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</row>
    <row r="127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</row>
    <row r="128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</row>
    <row r="129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</row>
    <row r="130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</row>
    <row r="131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</row>
    <row r="132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</row>
    <row r="133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</row>
    <row r="134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</row>
    <row r="135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</row>
    <row r="13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</row>
    <row r="137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</row>
    <row r="138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</row>
    <row r="139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</row>
    <row r="140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</row>
    <row r="141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</row>
    <row r="142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</row>
    <row r="143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</row>
    <row r="144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</row>
    <row r="145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</row>
    <row r="14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</row>
    <row r="147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</row>
    <row r="148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</row>
    <row r="149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</row>
    <row r="150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</row>
    <row r="151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</row>
    <row r="152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</row>
    <row r="153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</row>
    <row r="154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</row>
    <row r="155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</row>
    <row r="15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</row>
    <row r="157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</row>
    <row r="158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</row>
    <row r="159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</row>
    <row r="160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</row>
    <row r="161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</row>
    <row r="162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</row>
    <row r="163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</row>
    <row r="164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</row>
    <row r="165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</row>
    <row r="16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</row>
    <row r="167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</row>
    <row r="168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</row>
    <row r="169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</row>
    <row r="170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</row>
    <row r="171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</row>
    <row r="172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</row>
    <row r="173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</row>
    <row r="174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</row>
    <row r="175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</row>
    <row r="17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</row>
    <row r="177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</row>
    <row r="178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</row>
    <row r="179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</row>
    <row r="180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</row>
    <row r="181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</row>
    <row r="182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</row>
    <row r="183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</row>
    <row r="184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</row>
    <row r="185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</row>
    <row r="18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</row>
    <row r="187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</row>
    <row r="188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</row>
    <row r="189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</row>
    <row r="190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</row>
    <row r="191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</row>
    <row r="192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</row>
    <row r="193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</row>
    <row r="194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</row>
    <row r="195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</row>
    <row r="19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</row>
    <row r="197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</row>
    <row r="198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</row>
    <row r="199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</row>
    <row r="200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</row>
    <row r="201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</row>
    <row r="202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</row>
    <row r="203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</row>
    <row r="204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</row>
    <row r="205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</row>
    <row r="20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</row>
    <row r="207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</row>
    <row r="208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</row>
    <row r="209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</row>
    <row r="210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</row>
    <row r="211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</row>
    <row r="212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</row>
    <row r="213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</row>
    <row r="214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</row>
    <row r="215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</row>
    <row r="21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</row>
    <row r="217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</row>
    <row r="218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</row>
    <row r="219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</row>
    <row r="220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</row>
    <row r="221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</row>
    <row r="222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</row>
    <row r="223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</row>
    <row r="224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</row>
    <row r="225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</row>
    <row r="2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</row>
    <row r="227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</row>
    <row r="228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</row>
    <row r="229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</row>
    <row r="230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</row>
    <row r="231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</row>
    <row r="232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</row>
    <row r="233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</row>
    <row r="234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</row>
    <row r="235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</row>
    <row r="23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</row>
    <row r="237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</row>
    <row r="238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</row>
    <row r="239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</row>
    <row r="240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</row>
    <row r="241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</row>
    <row r="242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</row>
    <row r="243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</row>
    <row r="244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</row>
    <row r="245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</row>
    <row r="24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</row>
    <row r="247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</row>
    <row r="248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</row>
    <row r="249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</row>
    <row r="250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</row>
    <row r="251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</row>
    <row r="252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</row>
    <row r="253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</row>
    <row r="254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</row>
    <row r="255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</row>
    <row r="25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</row>
    <row r="257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</row>
    <row r="258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</row>
    <row r="259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</row>
    <row r="260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</row>
    <row r="261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</row>
    <row r="262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</row>
    <row r="263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</row>
    <row r="264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</row>
    <row r="265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</row>
    <row r="26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</row>
    <row r="267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</row>
    <row r="268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</row>
    <row r="269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</row>
    <row r="270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</row>
    <row r="271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</row>
    <row r="272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</row>
    <row r="273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</row>
    <row r="274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</row>
    <row r="275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</row>
    <row r="27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</row>
    <row r="277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</row>
    <row r="278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</row>
    <row r="279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</row>
    <row r="280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</row>
    <row r="281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</row>
    <row r="282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</row>
    <row r="283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</row>
    <row r="284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</row>
    <row r="285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</row>
    <row r="28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</row>
    <row r="287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</row>
    <row r="288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</row>
    <row r="289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</row>
    <row r="290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</row>
    <row r="291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</row>
    <row r="292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</row>
    <row r="293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</row>
    <row r="294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</row>
    <row r="295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</row>
    <row r="29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</row>
    <row r="297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</row>
    <row r="298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</row>
    <row r="299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</row>
    <row r="300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</row>
    <row r="301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</row>
    <row r="302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</row>
    <row r="303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</row>
    <row r="304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</row>
    <row r="305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</row>
    <row r="30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</row>
    <row r="307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</row>
    <row r="308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</row>
    <row r="309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</row>
    <row r="310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</row>
    <row r="311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</row>
    <row r="312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</row>
    <row r="313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</row>
    <row r="314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</row>
    <row r="315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</row>
    <row r="31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</row>
    <row r="317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</row>
    <row r="318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</row>
    <row r="319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</row>
    <row r="320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</row>
    <row r="321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</row>
    <row r="322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</row>
    <row r="323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</row>
    <row r="324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</row>
    <row r="325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</row>
    <row r="3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</row>
    <row r="327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</row>
    <row r="328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</row>
    <row r="329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</row>
    <row r="330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</row>
    <row r="331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</row>
    <row r="332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</row>
    <row r="333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</row>
    <row r="334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</row>
    <row r="335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</row>
    <row r="33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</row>
    <row r="337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</row>
    <row r="338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</row>
    <row r="339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</row>
    <row r="340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</row>
    <row r="341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</row>
    <row r="342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</row>
    <row r="343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</row>
    <row r="344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</row>
    <row r="345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</row>
    <row r="34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</row>
    <row r="347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</row>
    <row r="348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</row>
    <row r="349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</row>
    <row r="350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</row>
    <row r="351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</row>
    <row r="352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</row>
    <row r="353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</row>
    <row r="354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</row>
    <row r="355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</row>
    <row r="35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</row>
    <row r="357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</row>
    <row r="358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</row>
    <row r="359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</row>
    <row r="360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</row>
    <row r="361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</row>
    <row r="362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</row>
    <row r="363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</row>
    <row r="364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</row>
    <row r="365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</row>
    <row r="36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</row>
    <row r="367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</row>
    <row r="368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</row>
    <row r="369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</row>
    <row r="370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</row>
    <row r="371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</row>
    <row r="372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</row>
    <row r="373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</row>
    <row r="374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</row>
    <row r="375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</row>
    <row r="37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</row>
    <row r="377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</row>
    <row r="378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</row>
    <row r="379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</row>
    <row r="380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</row>
    <row r="381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</row>
    <row r="382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</row>
    <row r="383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</row>
    <row r="384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</row>
    <row r="385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</row>
    <row r="38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</row>
    <row r="387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</row>
    <row r="388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</row>
    <row r="389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</row>
    <row r="390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</row>
    <row r="391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</row>
    <row r="392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</row>
    <row r="393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</row>
    <row r="394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</row>
    <row r="395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</row>
    <row r="39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</row>
    <row r="397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</row>
    <row r="398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</row>
    <row r="399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</row>
    <row r="400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</row>
    <row r="401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</row>
    <row r="402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</row>
    <row r="403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</row>
    <row r="404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</row>
    <row r="405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</row>
    <row r="40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</row>
    <row r="407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</row>
    <row r="408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</row>
    <row r="409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</row>
    <row r="410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</row>
    <row r="411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</row>
    <row r="412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</row>
    <row r="413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</row>
    <row r="414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</row>
    <row r="415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</row>
    <row r="41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</row>
    <row r="417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</row>
    <row r="418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</row>
    <row r="419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</row>
    <row r="420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</row>
    <row r="421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</row>
    <row r="422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</row>
    <row r="423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</row>
    <row r="424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</row>
    <row r="425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</row>
    <row r="4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</row>
    <row r="427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</row>
    <row r="428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</row>
    <row r="429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</row>
    <row r="430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</row>
    <row r="431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</row>
    <row r="432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</row>
    <row r="433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</row>
    <row r="434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</row>
    <row r="435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</row>
    <row r="43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</row>
    <row r="437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</row>
    <row r="438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</row>
    <row r="439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</row>
    <row r="440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</row>
    <row r="441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</row>
    <row r="442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</row>
    <row r="443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</row>
    <row r="444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</row>
    <row r="445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</row>
    <row r="44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</row>
    <row r="447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</row>
    <row r="448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</row>
    <row r="449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</row>
    <row r="450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</row>
    <row r="451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</row>
    <row r="452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</row>
    <row r="453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</row>
    <row r="454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</row>
    <row r="455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</row>
    <row r="45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</row>
    <row r="457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</row>
    <row r="458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</row>
    <row r="459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</row>
    <row r="460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</row>
    <row r="461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</row>
    <row r="462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</row>
    <row r="463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</row>
    <row r="464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</row>
    <row r="465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</row>
    <row r="46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</row>
    <row r="467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</row>
    <row r="468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</row>
    <row r="469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</row>
    <row r="470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</row>
    <row r="471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</row>
    <row r="472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</row>
    <row r="473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</row>
    <row r="474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</row>
    <row r="475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</row>
    <row r="47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</row>
    <row r="477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</row>
    <row r="478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</row>
    <row r="479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</row>
    <row r="480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</row>
    <row r="481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</row>
    <row r="482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</row>
    <row r="483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</row>
    <row r="484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</row>
    <row r="485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</row>
    <row r="48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</row>
    <row r="487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</row>
    <row r="488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</row>
    <row r="489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</row>
    <row r="490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</row>
    <row r="491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</row>
    <row r="492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</row>
    <row r="493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</row>
    <row r="494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</row>
    <row r="495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</row>
    <row r="49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</row>
    <row r="497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</row>
    <row r="498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</row>
    <row r="499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</row>
    <row r="500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</row>
    <row r="501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</row>
    <row r="502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</row>
    <row r="503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</row>
    <row r="504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</row>
    <row r="505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</row>
    <row r="50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</row>
    <row r="507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</row>
    <row r="508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</row>
    <row r="509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</row>
    <row r="510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</row>
    <row r="511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</row>
    <row r="512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</row>
    <row r="513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</row>
    <row r="514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</row>
    <row r="515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</row>
    <row r="51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</row>
    <row r="517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</row>
    <row r="518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</row>
    <row r="519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</row>
    <row r="520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</row>
    <row r="521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</row>
    <row r="522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</row>
    <row r="523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</row>
    <row r="524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</row>
    <row r="525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</row>
    <row r="5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</row>
    <row r="527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</row>
    <row r="528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</row>
    <row r="529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</row>
    <row r="530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</row>
    <row r="531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</row>
    <row r="532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</row>
    <row r="533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</row>
    <row r="534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</row>
    <row r="535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</row>
    <row r="53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</row>
    <row r="537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</row>
    <row r="538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</row>
    <row r="539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</row>
    <row r="540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</row>
    <row r="541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</row>
    <row r="542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</row>
    <row r="543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</row>
    <row r="544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</row>
    <row r="545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</row>
    <row r="54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</row>
    <row r="547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</row>
    <row r="548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</row>
    <row r="549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</row>
    <row r="550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</row>
    <row r="551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</row>
    <row r="552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</row>
    <row r="553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</row>
    <row r="554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</row>
    <row r="555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</row>
    <row r="55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</row>
    <row r="557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</row>
    <row r="558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</row>
    <row r="559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</row>
    <row r="560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</row>
    <row r="561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</row>
    <row r="562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</row>
    <row r="563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</row>
    <row r="564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</row>
    <row r="565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</row>
    <row r="56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</row>
    <row r="567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</row>
    <row r="568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</row>
    <row r="569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</row>
    <row r="570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</row>
    <row r="571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</row>
    <row r="572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</row>
    <row r="573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</row>
    <row r="574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</row>
    <row r="575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</row>
    <row r="57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</row>
    <row r="577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</row>
    <row r="578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</row>
    <row r="579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</row>
    <row r="580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</row>
    <row r="581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</row>
    <row r="582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</row>
    <row r="583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</row>
    <row r="584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</row>
    <row r="585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</row>
    <row r="58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</row>
    <row r="587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</row>
    <row r="588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</row>
    <row r="589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</row>
    <row r="590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</row>
    <row r="591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</row>
    <row r="592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</row>
    <row r="593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</row>
    <row r="594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</row>
    <row r="595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</row>
    <row r="59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</row>
    <row r="597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</row>
    <row r="598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</row>
    <row r="599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</row>
    <row r="600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</row>
    <row r="601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</row>
    <row r="602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</row>
    <row r="603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</row>
    <row r="604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</row>
    <row r="605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</row>
    <row r="60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</row>
    <row r="607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</row>
    <row r="608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</row>
    <row r="609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</row>
    <row r="610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</row>
    <row r="611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</row>
    <row r="612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</row>
    <row r="613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</row>
    <row r="614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</row>
    <row r="615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</row>
    <row r="61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</row>
    <row r="617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</row>
    <row r="618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</row>
    <row r="619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</row>
    <row r="620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</row>
    <row r="621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</row>
    <row r="622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</row>
    <row r="623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</row>
    <row r="624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</row>
    <row r="625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</row>
    <row r="6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</row>
    <row r="627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</row>
    <row r="628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</row>
    <row r="629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</row>
    <row r="630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</row>
    <row r="631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</row>
    <row r="632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</row>
    <row r="633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</row>
    <row r="634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</row>
    <row r="635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</row>
    <row r="63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</row>
    <row r="637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</row>
    <row r="638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</row>
    <row r="639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</row>
    <row r="640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</row>
    <row r="641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</row>
    <row r="642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</row>
    <row r="643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</row>
    <row r="644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</row>
    <row r="645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</row>
    <row r="64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</row>
    <row r="647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</row>
    <row r="648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</row>
    <row r="649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</row>
    <row r="650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</row>
    <row r="651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</row>
    <row r="652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</row>
    <row r="653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</row>
    <row r="654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</row>
    <row r="655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</row>
    <row r="65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</row>
    <row r="657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</row>
    <row r="658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</row>
    <row r="659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</row>
    <row r="660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</row>
    <row r="661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</row>
    <row r="662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</row>
    <row r="663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</row>
    <row r="664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</row>
    <row r="665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</row>
    <row r="66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</row>
    <row r="667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</row>
    <row r="668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</row>
    <row r="669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</row>
    <row r="670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</row>
    <row r="671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</row>
    <row r="672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</row>
    <row r="673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</row>
    <row r="674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</row>
    <row r="675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</row>
    <row r="67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</row>
    <row r="677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</row>
    <row r="678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</row>
    <row r="679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</row>
    <row r="680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</row>
    <row r="681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</row>
    <row r="682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</row>
    <row r="683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</row>
    <row r="684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</row>
    <row r="685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</row>
    <row r="68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</row>
    <row r="687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</row>
    <row r="688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</row>
    <row r="689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</row>
    <row r="690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</row>
    <row r="691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</row>
    <row r="692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</row>
    <row r="693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</row>
    <row r="694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</row>
    <row r="695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</row>
    <row r="69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</row>
    <row r="697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</row>
    <row r="698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</row>
    <row r="699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</row>
    <row r="700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</row>
    <row r="701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</row>
    <row r="702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</row>
    <row r="703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</row>
    <row r="704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</row>
    <row r="705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</row>
    <row r="70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</row>
    <row r="707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</row>
    <row r="708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</row>
    <row r="709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</row>
    <row r="710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</row>
    <row r="711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</row>
    <row r="712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</row>
    <row r="713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</row>
    <row r="714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</row>
    <row r="715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</row>
    <row r="71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</row>
    <row r="717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</row>
    <row r="718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</row>
    <row r="719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</row>
    <row r="720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</row>
    <row r="721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</row>
    <row r="722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</row>
    <row r="723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</row>
    <row r="724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</row>
    <row r="725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</row>
    <row r="7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</row>
    <row r="727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</row>
    <row r="728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</row>
    <row r="729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</row>
    <row r="730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</row>
    <row r="731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</row>
    <row r="732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</row>
    <row r="733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</row>
    <row r="734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</row>
    <row r="735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</row>
    <row r="73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</row>
    <row r="737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</row>
    <row r="738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</row>
    <row r="739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</row>
    <row r="740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</row>
    <row r="741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</row>
    <row r="742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</row>
    <row r="743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</row>
    <row r="744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</row>
    <row r="745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</row>
    <row r="74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</row>
    <row r="747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</row>
    <row r="748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</row>
    <row r="749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</row>
    <row r="750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</row>
    <row r="751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</row>
    <row r="752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</row>
    <row r="753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</row>
    <row r="754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</row>
    <row r="755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</row>
    <row r="75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</row>
    <row r="757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</row>
    <row r="758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</row>
    <row r="759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</row>
    <row r="760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</row>
    <row r="761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</row>
    <row r="762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</row>
    <row r="763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</row>
    <row r="764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</row>
    <row r="765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</row>
    <row r="76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</row>
    <row r="767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</row>
    <row r="768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</row>
    <row r="769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</row>
    <row r="770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</row>
    <row r="771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</row>
    <row r="772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</row>
    <row r="773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</row>
    <row r="774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</row>
    <row r="775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</row>
    <row r="77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</row>
    <row r="777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</row>
    <row r="778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</row>
    <row r="779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</row>
    <row r="780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</row>
    <row r="781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</row>
    <row r="782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</row>
    <row r="783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</row>
    <row r="784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</row>
    <row r="785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</row>
    <row r="78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</row>
    <row r="787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</row>
    <row r="788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</row>
    <row r="789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</row>
    <row r="790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</row>
    <row r="791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</row>
    <row r="792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</row>
    <row r="793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</row>
    <row r="794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</row>
    <row r="795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</row>
    <row r="79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</row>
    <row r="797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</row>
    <row r="798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</row>
    <row r="799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</row>
    <row r="800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</row>
    <row r="801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</row>
    <row r="802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</row>
    <row r="803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</row>
    <row r="804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</row>
    <row r="805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</row>
    <row r="80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</row>
    <row r="807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</row>
    <row r="808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</row>
    <row r="809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</row>
    <row r="810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</row>
    <row r="811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</row>
    <row r="812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</row>
    <row r="813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</row>
    <row r="814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</row>
    <row r="815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</row>
    <row r="81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</row>
    <row r="817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</row>
    <row r="818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</row>
    <row r="819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</row>
    <row r="820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</row>
    <row r="821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</row>
    <row r="822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</row>
    <row r="823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</row>
    <row r="824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</row>
    <row r="825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</row>
    <row r="8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</row>
    <row r="827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</row>
    <row r="828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</row>
    <row r="829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</row>
    <row r="830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</row>
    <row r="831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</row>
    <row r="832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</row>
    <row r="833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</row>
    <row r="834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</row>
    <row r="835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</row>
    <row r="83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</row>
    <row r="837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</row>
    <row r="838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</row>
    <row r="839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</row>
    <row r="840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</row>
    <row r="841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</row>
    <row r="842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</row>
    <row r="843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</row>
    <row r="844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</row>
    <row r="845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</row>
    <row r="84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</row>
    <row r="847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</row>
    <row r="848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</row>
    <row r="849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</row>
    <row r="850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</row>
    <row r="851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</row>
    <row r="852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</row>
    <row r="853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</row>
    <row r="854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</row>
    <row r="855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</row>
    <row r="85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</row>
    <row r="857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</row>
    <row r="858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</row>
    <row r="859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</row>
    <row r="860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</row>
    <row r="861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</row>
    <row r="862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</row>
    <row r="863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</row>
    <row r="864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</row>
    <row r="865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</row>
    <row r="86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</row>
    <row r="867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</row>
    <row r="868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</row>
    <row r="869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</row>
    <row r="870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</row>
    <row r="871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</row>
    <row r="872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</row>
    <row r="873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</row>
    <row r="874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</row>
    <row r="875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</row>
    <row r="87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</row>
    <row r="877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</row>
    <row r="878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</row>
    <row r="879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</row>
    <row r="880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</row>
    <row r="881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</row>
    <row r="882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</row>
    <row r="883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</row>
    <row r="884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</row>
    <row r="885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</row>
    <row r="88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</row>
    <row r="887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</row>
    <row r="888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</row>
    <row r="889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</row>
    <row r="890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</row>
    <row r="891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</row>
    <row r="892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</row>
    <row r="893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</row>
    <row r="894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</row>
    <row r="895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</row>
    <row r="89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</row>
    <row r="897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</row>
    <row r="898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</row>
    <row r="899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</row>
    <row r="900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</row>
    <row r="901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</row>
    <row r="902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</row>
    <row r="903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</row>
    <row r="904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</row>
    <row r="905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</row>
    <row r="90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</row>
    <row r="907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</row>
    <row r="908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</row>
    <row r="909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</row>
    <row r="910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</row>
    <row r="911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</row>
    <row r="912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</row>
    <row r="913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</row>
    <row r="914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</row>
    <row r="915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</row>
    <row r="91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</row>
    <row r="917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</row>
    <row r="918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</row>
    <row r="919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</row>
    <row r="920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</row>
    <row r="921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</row>
    <row r="922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</row>
    <row r="923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</row>
    <row r="924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</row>
    <row r="925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</row>
    <row r="9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</row>
    <row r="927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</row>
    <row r="928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</row>
    <row r="929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</row>
    <row r="930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</row>
    <row r="931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</row>
    <row r="932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</row>
    <row r="933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</row>
    <row r="934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</row>
    <row r="935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</row>
    <row r="93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</row>
    <row r="937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</row>
    <row r="938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</row>
    <row r="939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</row>
    <row r="940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</row>
    <row r="941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</row>
    <row r="942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</row>
    <row r="943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</row>
    <row r="944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</row>
    <row r="945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</row>
    <row r="94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</row>
    <row r="947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</row>
    <row r="948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</row>
    <row r="949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</row>
    <row r="950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</row>
    <row r="951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</row>
    <row r="952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</row>
    <row r="953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</row>
    <row r="954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</row>
    <row r="955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</row>
    <row r="95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</row>
    <row r="957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</row>
    <row r="958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</row>
    <row r="959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</row>
    <row r="960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</row>
    <row r="961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</row>
    <row r="962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</row>
    <row r="963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</row>
    <row r="964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</row>
    <row r="965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</row>
    <row r="96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</row>
    <row r="967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</row>
    <row r="968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</row>
    <row r="969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</row>
    <row r="970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</row>
    <row r="971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</row>
    <row r="972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</row>
    <row r="973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</row>
    <row r="974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</row>
    <row r="975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</row>
    <row r="97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</row>
    <row r="977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</row>
    <row r="978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</row>
    <row r="979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</row>
    <row r="980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</row>
    <row r="981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</row>
    <row r="982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</row>
    <row r="983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</row>
    <row r="984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</row>
    <row r="985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</row>
    <row r="98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</row>
    <row r="987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</row>
    <row r="988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</row>
    <row r="989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</row>
    <row r="990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</row>
    <row r="991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</row>
    <row r="992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</row>
    <row r="993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</row>
    <row r="994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</row>
    <row r="995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</row>
    <row r="99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</row>
    <row r="997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</row>
    <row r="998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</row>
    <row r="999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</row>
    <row r="1000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</row>
  </sheetData>
  <mergeCells count="105">
    <mergeCell ref="O4:V4"/>
    <mergeCell ref="W4:AD4"/>
    <mergeCell ref="C5:D5"/>
    <mergeCell ref="E5:F5"/>
    <mergeCell ref="G5:H5"/>
    <mergeCell ref="I5:J5"/>
    <mergeCell ref="K5:M5"/>
    <mergeCell ref="O5:V5"/>
    <mergeCell ref="C4:D4"/>
    <mergeCell ref="C6:D6"/>
    <mergeCell ref="E6:F6"/>
    <mergeCell ref="G6:H6"/>
    <mergeCell ref="I6:J6"/>
    <mergeCell ref="K6:N6"/>
    <mergeCell ref="O6:V6"/>
    <mergeCell ref="W6:AD6"/>
    <mergeCell ref="C7:D8"/>
    <mergeCell ref="E7:F7"/>
    <mergeCell ref="E8:F8"/>
    <mergeCell ref="G7:H7"/>
    <mergeCell ref="I7:J7"/>
    <mergeCell ref="K7:M7"/>
    <mergeCell ref="O7:V7"/>
    <mergeCell ref="G4:H4"/>
    <mergeCell ref="G8:H8"/>
    <mergeCell ref="I8:J8"/>
    <mergeCell ref="K8:M8"/>
    <mergeCell ref="C9:D9"/>
    <mergeCell ref="E9:F9"/>
    <mergeCell ref="O8:V8"/>
    <mergeCell ref="W8:AD8"/>
    <mergeCell ref="G9:H9"/>
    <mergeCell ref="I9:J9"/>
    <mergeCell ref="K9:N9"/>
    <mergeCell ref="O9:V9"/>
    <mergeCell ref="E4:F4"/>
    <mergeCell ref="C10:D11"/>
    <mergeCell ref="E11:F11"/>
    <mergeCell ref="G11:H11"/>
    <mergeCell ref="I11:J11"/>
    <mergeCell ref="K11:M11"/>
    <mergeCell ref="O11:V11"/>
    <mergeCell ref="C13:D14"/>
    <mergeCell ref="E14:F14"/>
    <mergeCell ref="W11:AD11"/>
    <mergeCell ref="C12:D12"/>
    <mergeCell ref="E12:F12"/>
    <mergeCell ref="G12:H12"/>
    <mergeCell ref="I12:J12"/>
    <mergeCell ref="K12:N12"/>
    <mergeCell ref="O12:V12"/>
    <mergeCell ref="W12:AD12"/>
    <mergeCell ref="G14:H14"/>
    <mergeCell ref="I14:J14"/>
    <mergeCell ref="K14:M14"/>
    <mergeCell ref="O14:V14"/>
    <mergeCell ref="W14:AD14"/>
    <mergeCell ref="C15:D15"/>
    <mergeCell ref="E15:F15"/>
    <mergeCell ref="G15:H15"/>
    <mergeCell ref="I15:J15"/>
    <mergeCell ref="K15:N15"/>
    <mergeCell ref="O15:V15"/>
    <mergeCell ref="W15:AD15"/>
    <mergeCell ref="C16:D17"/>
    <mergeCell ref="E17:F17"/>
    <mergeCell ref="G17:H17"/>
    <mergeCell ref="I17:J17"/>
    <mergeCell ref="K17:M17"/>
    <mergeCell ref="O17:V17"/>
    <mergeCell ref="X25:AD25"/>
    <mergeCell ref="C27:K27"/>
    <mergeCell ref="A1:A34"/>
    <mergeCell ref="C2:AD2"/>
    <mergeCell ref="I4:J4"/>
    <mergeCell ref="K4:M4"/>
    <mergeCell ref="W5:AD5"/>
    <mergeCell ref="W7:AD7"/>
    <mergeCell ref="W9:AD9"/>
    <mergeCell ref="W17:AD17"/>
    <mergeCell ref="C18:D18"/>
    <mergeCell ref="E18:F18"/>
    <mergeCell ref="G18:H18"/>
    <mergeCell ref="I18:J18"/>
    <mergeCell ref="K18:M18"/>
    <mergeCell ref="O18:V18"/>
    <mergeCell ref="W18:AD18"/>
    <mergeCell ref="C19:D20"/>
    <mergeCell ref="E20:F20"/>
    <mergeCell ref="G20:H20"/>
    <mergeCell ref="I20:J20"/>
    <mergeCell ref="K20:M20"/>
    <mergeCell ref="O20:V20"/>
    <mergeCell ref="W20:AD20"/>
    <mergeCell ref="C21:D21"/>
    <mergeCell ref="E21:F21"/>
    <mergeCell ref="G21:H21"/>
    <mergeCell ref="I21:J21"/>
    <mergeCell ref="K21:M21"/>
    <mergeCell ref="O21:V21"/>
    <mergeCell ref="W21:AD21"/>
    <mergeCell ref="C25:K26"/>
    <mergeCell ref="O25:U25"/>
    <mergeCell ref="C28:K29"/>
    <mergeCell ref="C30:K31"/>
  </mergeCells>
  <conditionalFormatting sqref="C5 C7 C10 C13 C16 E5 E8 E11 E14 E17 E20 G5 G8 G11 G14 G17 G20 I5 I8 I11 I14 I17 I20 K5:L5 K8:L8 K11:L11 K14:L14 K17:L17 K20:L20 O5 O8 O11 O14 O17 O20 W5 W8 W11 W14 W17 W20">
    <cfRule type="expression" dxfId="0" priority="1">
      <formula>MONTH(C5)&lt;&gt;MONTH($C$2)</formula>
    </cfRule>
  </conditionalFormatting>
  <conditionalFormatting sqref="C5 C7 C10 C13 C16 E5 E8 E11 E14 E17 E20 G5 G8 G11 G14 G17 G20 I5 I8 I11 I14 I17 I20 K5:L5 K8:L8 K11:L11 K14:L14 K17:L17 K20:L20 O5 O8 O11 O14 O17 O20 W5 W8 W11 W14 W17 W20">
    <cfRule type="expression" dxfId="1" priority="2">
      <formula>OR(WEEKDAY(C5,1)=1,WEEKDAY(C5,1)=7)</formula>
    </cfRule>
  </conditionalFormatting>
  <conditionalFormatting sqref="C19">
    <cfRule type="expression" dxfId="0" priority="3">
      <formula>MONTH(C19)&lt;&gt;MONTH($C$2)</formula>
    </cfRule>
  </conditionalFormatting>
  <conditionalFormatting sqref="C19">
    <cfRule type="expression" dxfId="2" priority="4">
      <formula>OR(WEEKDAY(C19,1)=1,WEEKDAY(C19,1)=7)</formula>
    </cfRule>
  </conditionalFormatting>
  <conditionalFormatting sqref="A1:A34">
    <cfRule type="colorScale" priority="5">
      <colorScale>
        <cfvo type="min"/>
        <cfvo type="max"/>
        <color rgb="FF57BB8A"/>
        <color rgb="FFFFFFFF"/>
      </colorScale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17.13"/>
    <col customWidth="1" min="2" max="3" width="5.5"/>
    <col customWidth="1" min="4" max="4" width="15.5"/>
    <col customWidth="1" min="5" max="5" width="5.5"/>
    <col customWidth="1" min="6" max="6" width="15.5"/>
    <col customWidth="1" min="7" max="7" width="5.5"/>
    <col customWidth="1" min="8" max="8" width="15.5"/>
    <col customWidth="1" min="9" max="9" width="5.5"/>
    <col customWidth="1" min="10" max="10" width="15.5"/>
    <col customWidth="1" min="11" max="12" width="5.5"/>
    <col customWidth="1" min="13" max="13" width="6.63"/>
    <col customWidth="1" min="14" max="14" width="3.5"/>
    <col customWidth="1" min="15" max="21" width="2.5"/>
    <col customWidth="1" min="22" max="22" width="4.13"/>
    <col customWidth="1" min="23" max="29" width="2.5"/>
    <col customWidth="1" min="30" max="30" width="4.5"/>
    <col customWidth="1" min="31" max="32" width="5.5"/>
    <col customWidth="1" min="33" max="33" width="10.5"/>
    <col customWidth="1" min="34" max="50" width="8.63"/>
  </cols>
  <sheetData>
    <row r="1" ht="8.25" customHeight="1">
      <c r="A1" s="1"/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</row>
    <row r="2" ht="50.25" customHeight="1">
      <c r="A2" s="5"/>
      <c r="B2" s="52"/>
      <c r="C2" s="53">
        <f>DATE(About!Q8,About!Q10+1,1)</f>
        <v>45323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8"/>
      <c r="AE2" s="52"/>
      <c r="AF2" s="52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</row>
    <row r="3" ht="9.0" customHeight="1">
      <c r="A3" s="5"/>
      <c r="B3" s="55"/>
      <c r="C3" s="56"/>
      <c r="D3" s="56"/>
      <c r="E3" s="56"/>
      <c r="F3" s="56"/>
      <c r="G3" s="56"/>
      <c r="H3" s="56"/>
      <c r="I3" s="56"/>
      <c r="J3" s="56"/>
      <c r="K3" s="57"/>
      <c r="L3" s="57"/>
      <c r="M3" s="57"/>
      <c r="N3" s="57"/>
      <c r="O3" s="55"/>
      <c r="P3" s="55"/>
      <c r="Q3" s="55"/>
      <c r="R3" s="55"/>
      <c r="S3" s="55"/>
      <c r="T3" s="55"/>
      <c r="U3" s="55"/>
      <c r="V3" s="52"/>
      <c r="W3" s="55"/>
      <c r="X3" s="55"/>
      <c r="Y3" s="55"/>
      <c r="Z3" s="55"/>
      <c r="AA3" s="55"/>
      <c r="AB3" s="55"/>
      <c r="AC3" s="55"/>
      <c r="AD3" s="55"/>
      <c r="AE3" s="55"/>
      <c r="AF3" s="52"/>
      <c r="AG3" s="58"/>
      <c r="AH3" s="58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</row>
    <row r="4" ht="30.0" customHeight="1">
      <c r="A4" s="5"/>
      <c r="B4" s="60"/>
      <c r="C4" s="61">
        <f>C5</f>
        <v>45319</v>
      </c>
      <c r="D4" s="62"/>
      <c r="E4" s="61">
        <f>E5</f>
        <v>45320</v>
      </c>
      <c r="F4" s="62"/>
      <c r="G4" s="61">
        <f>G5</f>
        <v>45321</v>
      </c>
      <c r="H4" s="62"/>
      <c r="I4" s="61">
        <f>I5</f>
        <v>45322</v>
      </c>
      <c r="J4" s="62"/>
      <c r="K4" s="61">
        <f>K5</f>
        <v>45323</v>
      </c>
      <c r="L4" s="63"/>
      <c r="M4" s="62"/>
      <c r="N4" s="64"/>
      <c r="O4" s="61">
        <f>O5</f>
        <v>45324</v>
      </c>
      <c r="P4" s="63"/>
      <c r="Q4" s="63"/>
      <c r="R4" s="63"/>
      <c r="S4" s="63"/>
      <c r="T4" s="63"/>
      <c r="U4" s="63"/>
      <c r="V4" s="62"/>
      <c r="W4" s="61">
        <f>W5</f>
        <v>45325</v>
      </c>
      <c r="X4" s="63"/>
      <c r="Y4" s="63"/>
      <c r="Z4" s="63"/>
      <c r="AA4" s="63"/>
      <c r="AB4" s="63"/>
      <c r="AC4" s="63"/>
      <c r="AD4" s="62"/>
      <c r="AE4" s="60"/>
      <c r="AF4" s="65"/>
      <c r="AG4" s="66"/>
      <c r="AH4" s="66"/>
      <c r="AI4" s="66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</row>
    <row r="5" ht="24.75" customHeight="1">
      <c r="A5" s="5"/>
      <c r="B5" s="51"/>
      <c r="C5" s="68">
        <f>$C$2-(WEEKDAY($C$2,1)-(start_day-1))-IF((WEEKDAY($C$2,1)-(start_day-1))&lt;=0,7,0)+1</f>
        <v>45319</v>
      </c>
      <c r="D5" s="30"/>
      <c r="E5" s="68">
        <f>C5+1</f>
        <v>45320</v>
      </c>
      <c r="F5" s="30"/>
      <c r="G5" s="68">
        <f>E5+1</f>
        <v>45321</v>
      </c>
      <c r="H5" s="30"/>
      <c r="I5" s="68">
        <f>G5+1</f>
        <v>45322</v>
      </c>
      <c r="J5" s="30"/>
      <c r="K5" s="68">
        <f>I5+1</f>
        <v>45323</v>
      </c>
      <c r="L5" s="29"/>
      <c r="M5" s="30"/>
      <c r="N5" s="69"/>
      <c r="O5" s="68">
        <f>K5+1</f>
        <v>45324</v>
      </c>
      <c r="P5" s="29"/>
      <c r="Q5" s="29"/>
      <c r="R5" s="29"/>
      <c r="S5" s="29"/>
      <c r="T5" s="29"/>
      <c r="U5" s="29"/>
      <c r="V5" s="30"/>
      <c r="W5" s="68">
        <f>O5+1</f>
        <v>45325</v>
      </c>
      <c r="X5" s="29"/>
      <c r="Y5" s="29"/>
      <c r="Z5" s="29"/>
      <c r="AA5" s="29"/>
      <c r="AB5" s="29"/>
      <c r="AC5" s="29"/>
      <c r="AD5" s="30"/>
      <c r="AE5" s="51"/>
      <c r="AF5" s="70"/>
      <c r="AG5" s="71"/>
      <c r="AH5" s="71"/>
      <c r="AI5" s="71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</row>
    <row r="6" ht="75.0" customHeight="1">
      <c r="A6" s="5"/>
      <c r="B6" s="72"/>
      <c r="C6" s="73"/>
      <c r="D6" s="74"/>
      <c r="E6" s="73"/>
      <c r="F6" s="74"/>
      <c r="G6" s="73"/>
      <c r="H6" s="74"/>
      <c r="I6" s="73"/>
      <c r="J6" s="74"/>
      <c r="K6" s="73"/>
      <c r="L6" s="75"/>
      <c r="M6" s="75"/>
      <c r="N6" s="74"/>
      <c r="O6" s="73"/>
      <c r="P6" s="75"/>
      <c r="Q6" s="75"/>
      <c r="R6" s="75"/>
      <c r="S6" s="75"/>
      <c r="T6" s="75"/>
      <c r="U6" s="75"/>
      <c r="V6" s="74"/>
      <c r="W6" s="73"/>
      <c r="X6" s="75"/>
      <c r="Y6" s="75"/>
      <c r="Z6" s="75"/>
      <c r="AA6" s="75"/>
      <c r="AB6" s="75"/>
      <c r="AC6" s="75"/>
      <c r="AD6" s="74"/>
      <c r="AE6" s="24"/>
      <c r="AF6" s="72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</row>
    <row r="7" ht="9.75" customHeight="1">
      <c r="A7" s="5"/>
      <c r="B7" s="51"/>
      <c r="C7" s="77">
        <f>W5+1</f>
        <v>45326</v>
      </c>
      <c r="D7" s="22"/>
      <c r="E7" s="78"/>
      <c r="F7" s="30"/>
      <c r="G7" s="78"/>
      <c r="H7" s="30"/>
      <c r="I7" s="78"/>
      <c r="J7" s="30"/>
      <c r="K7" s="78"/>
      <c r="L7" s="29"/>
      <c r="M7" s="30"/>
      <c r="N7" s="79"/>
      <c r="O7" s="78"/>
      <c r="P7" s="29"/>
      <c r="Q7" s="29"/>
      <c r="R7" s="29"/>
      <c r="S7" s="29"/>
      <c r="T7" s="29"/>
      <c r="U7" s="29"/>
      <c r="V7" s="30"/>
      <c r="W7" s="78"/>
      <c r="X7" s="29"/>
      <c r="Y7" s="29"/>
      <c r="Z7" s="29"/>
      <c r="AA7" s="29"/>
      <c r="AB7" s="29"/>
      <c r="AC7" s="29"/>
      <c r="AD7" s="30"/>
      <c r="AE7" s="51"/>
      <c r="AF7" s="51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</row>
    <row r="8" ht="15.0" customHeight="1">
      <c r="A8" s="5"/>
      <c r="B8" s="24"/>
      <c r="C8" s="28"/>
      <c r="D8" s="30"/>
      <c r="E8" s="80">
        <f>C7+1</f>
        <v>45327</v>
      </c>
      <c r="F8" s="8"/>
      <c r="G8" s="80">
        <f>E8+1</f>
        <v>45328</v>
      </c>
      <c r="H8" s="8"/>
      <c r="I8" s="80">
        <f>G8+1</f>
        <v>45329</v>
      </c>
      <c r="J8" s="8"/>
      <c r="K8" s="80">
        <f>I8+1</f>
        <v>45330</v>
      </c>
      <c r="L8" s="7"/>
      <c r="M8" s="8"/>
      <c r="N8" s="81"/>
      <c r="O8" s="80">
        <f>K8+1</f>
        <v>45331</v>
      </c>
      <c r="P8" s="7"/>
      <c r="Q8" s="7"/>
      <c r="R8" s="7"/>
      <c r="S8" s="7"/>
      <c r="T8" s="7"/>
      <c r="U8" s="7"/>
      <c r="V8" s="8"/>
      <c r="W8" s="80">
        <f>O8+1</f>
        <v>45332</v>
      </c>
      <c r="X8" s="7"/>
      <c r="Y8" s="7"/>
      <c r="Z8" s="7"/>
      <c r="AA8" s="7"/>
      <c r="AB8" s="7"/>
      <c r="AC8" s="7"/>
      <c r="AD8" s="8"/>
      <c r="AE8" s="24"/>
      <c r="AF8" s="24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</row>
    <row r="9" ht="75.0" customHeight="1">
      <c r="A9" s="5"/>
      <c r="B9" s="72"/>
      <c r="C9" s="73"/>
      <c r="D9" s="74"/>
      <c r="E9" s="73"/>
      <c r="F9" s="74"/>
      <c r="G9" s="73"/>
      <c r="H9" s="74"/>
      <c r="I9" s="73"/>
      <c r="J9" s="74"/>
      <c r="K9" s="73"/>
      <c r="L9" s="75"/>
      <c r="M9" s="75"/>
      <c r="N9" s="74"/>
      <c r="O9" s="73"/>
      <c r="P9" s="75"/>
      <c r="Q9" s="75"/>
      <c r="R9" s="75"/>
      <c r="S9" s="75"/>
      <c r="T9" s="75"/>
      <c r="U9" s="75"/>
      <c r="V9" s="74"/>
      <c r="W9" s="73"/>
      <c r="X9" s="75"/>
      <c r="Y9" s="75"/>
      <c r="Z9" s="75"/>
      <c r="AA9" s="75"/>
      <c r="AB9" s="75"/>
      <c r="AC9" s="75"/>
      <c r="AD9" s="74"/>
      <c r="AE9" s="24"/>
      <c r="AF9" s="72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</row>
    <row r="10" ht="9.75" customHeight="1">
      <c r="A10" s="5"/>
      <c r="B10" s="72"/>
      <c r="C10" s="77">
        <f>W8+1</f>
        <v>45333</v>
      </c>
      <c r="D10" s="22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  <c r="AD10" s="79"/>
      <c r="AE10" s="24"/>
      <c r="AF10" s="72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</row>
    <row r="11" ht="15.0" customHeight="1">
      <c r="A11" s="5"/>
      <c r="B11" s="24"/>
      <c r="C11" s="28"/>
      <c r="D11" s="30"/>
      <c r="E11" s="80">
        <f>C10+1</f>
        <v>45334</v>
      </c>
      <c r="F11" s="8"/>
      <c r="G11" s="80">
        <f>E11+1</f>
        <v>45335</v>
      </c>
      <c r="H11" s="8"/>
      <c r="I11" s="80">
        <f>G11+1</f>
        <v>45336</v>
      </c>
      <c r="J11" s="8"/>
      <c r="K11" s="80">
        <f>I11+1</f>
        <v>45337</v>
      </c>
      <c r="L11" s="7"/>
      <c r="M11" s="8"/>
      <c r="N11" s="81"/>
      <c r="O11" s="80">
        <f>K11+1</f>
        <v>45338</v>
      </c>
      <c r="P11" s="7"/>
      <c r="Q11" s="7"/>
      <c r="R11" s="7"/>
      <c r="S11" s="7"/>
      <c r="T11" s="7"/>
      <c r="U11" s="7"/>
      <c r="V11" s="8"/>
      <c r="W11" s="80">
        <f>O11+1</f>
        <v>45339</v>
      </c>
      <c r="X11" s="7"/>
      <c r="Y11" s="7"/>
      <c r="Z11" s="7"/>
      <c r="AA11" s="7"/>
      <c r="AB11" s="7"/>
      <c r="AC11" s="7"/>
      <c r="AD11" s="8"/>
      <c r="AE11" s="24"/>
      <c r="AF11" s="24"/>
      <c r="AG11" s="10"/>
      <c r="AH11" s="10"/>
      <c r="AI11" s="4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</row>
    <row r="12" ht="75.0" customHeight="1">
      <c r="A12" s="5"/>
      <c r="B12" s="72"/>
      <c r="C12" s="73"/>
      <c r="D12" s="74"/>
      <c r="E12" s="73"/>
      <c r="F12" s="74"/>
      <c r="G12" s="73"/>
      <c r="H12" s="74"/>
      <c r="I12" s="73"/>
      <c r="J12" s="74"/>
      <c r="K12" s="73"/>
      <c r="L12" s="75"/>
      <c r="M12" s="75"/>
      <c r="N12" s="74"/>
      <c r="O12" s="73"/>
      <c r="P12" s="75"/>
      <c r="Q12" s="75"/>
      <c r="R12" s="75"/>
      <c r="S12" s="75"/>
      <c r="T12" s="75"/>
      <c r="U12" s="75"/>
      <c r="V12" s="74"/>
      <c r="W12" s="73"/>
      <c r="X12" s="75"/>
      <c r="Y12" s="75"/>
      <c r="Z12" s="75"/>
      <c r="AA12" s="75"/>
      <c r="AB12" s="75"/>
      <c r="AC12" s="75"/>
      <c r="AD12" s="74"/>
      <c r="AE12" s="24"/>
      <c r="AF12" s="72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</row>
    <row r="13" ht="9.75" customHeight="1">
      <c r="A13" s="5"/>
      <c r="B13" s="72"/>
      <c r="C13" s="77">
        <f>W11+1</f>
        <v>45340</v>
      </c>
      <c r="D13" s="22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24"/>
      <c r="AF13" s="72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</row>
    <row r="14" ht="15.0" customHeight="1">
      <c r="A14" s="5"/>
      <c r="B14" s="24"/>
      <c r="C14" s="28"/>
      <c r="D14" s="30"/>
      <c r="E14" s="80">
        <f>C13+1</f>
        <v>45341</v>
      </c>
      <c r="F14" s="8"/>
      <c r="G14" s="80">
        <f>E14+1</f>
        <v>45342</v>
      </c>
      <c r="H14" s="8"/>
      <c r="I14" s="80">
        <f>G14+1</f>
        <v>45343</v>
      </c>
      <c r="J14" s="8"/>
      <c r="K14" s="80">
        <f>I14+1</f>
        <v>45344</v>
      </c>
      <c r="L14" s="7"/>
      <c r="M14" s="8"/>
      <c r="N14" s="81"/>
      <c r="O14" s="80">
        <f>K14+1</f>
        <v>45345</v>
      </c>
      <c r="P14" s="7"/>
      <c r="Q14" s="7"/>
      <c r="R14" s="7"/>
      <c r="S14" s="7"/>
      <c r="T14" s="7"/>
      <c r="U14" s="7"/>
      <c r="V14" s="8"/>
      <c r="W14" s="80">
        <f>O14+1</f>
        <v>45346</v>
      </c>
      <c r="X14" s="7"/>
      <c r="Y14" s="7"/>
      <c r="Z14" s="7"/>
      <c r="AA14" s="7"/>
      <c r="AB14" s="7"/>
      <c r="AC14" s="7"/>
      <c r="AD14" s="8"/>
      <c r="AE14" s="24"/>
      <c r="AF14" s="24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</row>
    <row r="15" ht="75.0" customHeight="1">
      <c r="A15" s="5"/>
      <c r="B15" s="72"/>
      <c r="C15" s="73"/>
      <c r="D15" s="74"/>
      <c r="E15" s="73"/>
      <c r="F15" s="74"/>
      <c r="G15" s="73"/>
      <c r="H15" s="74"/>
      <c r="I15" s="73"/>
      <c r="J15" s="74"/>
      <c r="K15" s="73"/>
      <c r="L15" s="75"/>
      <c r="M15" s="75"/>
      <c r="N15" s="74"/>
      <c r="O15" s="73"/>
      <c r="P15" s="75"/>
      <c r="Q15" s="75"/>
      <c r="R15" s="75"/>
      <c r="S15" s="75"/>
      <c r="T15" s="75"/>
      <c r="U15" s="75"/>
      <c r="V15" s="74"/>
      <c r="W15" s="73"/>
      <c r="X15" s="75"/>
      <c r="Y15" s="75"/>
      <c r="Z15" s="75"/>
      <c r="AA15" s="75"/>
      <c r="AB15" s="75"/>
      <c r="AC15" s="75"/>
      <c r="AD15" s="74"/>
      <c r="AE15" s="24"/>
      <c r="AF15" s="72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</row>
    <row r="16" ht="9.75" customHeight="1">
      <c r="A16" s="5"/>
      <c r="B16" s="72"/>
      <c r="C16" s="77">
        <f>W14+1</f>
        <v>45347</v>
      </c>
      <c r="D16" s="22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24"/>
      <c r="AF16" s="72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</row>
    <row r="17" ht="15.0" customHeight="1">
      <c r="A17" s="5"/>
      <c r="B17" s="24"/>
      <c r="C17" s="28"/>
      <c r="D17" s="30"/>
      <c r="E17" s="80">
        <f>C16+1</f>
        <v>45348</v>
      </c>
      <c r="F17" s="8"/>
      <c r="G17" s="80">
        <f>E17+1</f>
        <v>45349</v>
      </c>
      <c r="H17" s="8"/>
      <c r="I17" s="80">
        <f>G17+1</f>
        <v>45350</v>
      </c>
      <c r="J17" s="8"/>
      <c r="K17" s="80">
        <f>I17+1</f>
        <v>45351</v>
      </c>
      <c r="L17" s="7"/>
      <c r="M17" s="8"/>
      <c r="N17" s="81"/>
      <c r="O17" s="80">
        <f>K17+1</f>
        <v>45352</v>
      </c>
      <c r="P17" s="7"/>
      <c r="Q17" s="7"/>
      <c r="R17" s="7"/>
      <c r="S17" s="7"/>
      <c r="T17" s="7"/>
      <c r="U17" s="7"/>
      <c r="V17" s="8"/>
      <c r="W17" s="80">
        <f>O17+1</f>
        <v>45353</v>
      </c>
      <c r="X17" s="7"/>
      <c r="Y17" s="7"/>
      <c r="Z17" s="7"/>
      <c r="AA17" s="7"/>
      <c r="AB17" s="7"/>
      <c r="AC17" s="7"/>
      <c r="AD17" s="8"/>
      <c r="AE17" s="24"/>
      <c r="AF17" s="24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</row>
    <row r="18" ht="75.0" customHeight="1">
      <c r="A18" s="5"/>
      <c r="B18" s="72"/>
      <c r="C18" s="73"/>
      <c r="D18" s="74"/>
      <c r="E18" s="73"/>
      <c r="F18" s="74"/>
      <c r="G18" s="73"/>
      <c r="H18" s="74"/>
      <c r="I18" s="73"/>
      <c r="J18" s="74"/>
      <c r="K18" s="73"/>
      <c r="L18" s="75"/>
      <c r="M18" s="74"/>
      <c r="N18" s="19"/>
      <c r="O18" s="73"/>
      <c r="P18" s="75"/>
      <c r="Q18" s="75"/>
      <c r="R18" s="75"/>
      <c r="S18" s="75"/>
      <c r="T18" s="75"/>
      <c r="U18" s="75"/>
      <c r="V18" s="74"/>
      <c r="W18" s="73"/>
      <c r="X18" s="75"/>
      <c r="Y18" s="75"/>
      <c r="Z18" s="75"/>
      <c r="AA18" s="75"/>
      <c r="AB18" s="75"/>
      <c r="AC18" s="75"/>
      <c r="AD18" s="74"/>
      <c r="AE18" s="24"/>
      <c r="AF18" s="72"/>
      <c r="AG18" s="76"/>
      <c r="AH18" s="76"/>
      <c r="AI18" s="76"/>
      <c r="AJ18" s="76"/>
      <c r="AK18" s="76"/>
      <c r="AL18" s="76"/>
      <c r="AM18" s="76"/>
      <c r="AN18" s="76"/>
      <c r="AO18" s="4"/>
      <c r="AP18" s="76"/>
      <c r="AQ18" s="76"/>
      <c r="AR18" s="76"/>
      <c r="AS18" s="76"/>
      <c r="AT18" s="76"/>
      <c r="AU18" s="76"/>
      <c r="AV18" s="76"/>
      <c r="AW18" s="76"/>
      <c r="AX18" s="76"/>
    </row>
    <row r="19" ht="9.75" customHeight="1">
      <c r="A19" s="5"/>
      <c r="B19" s="72"/>
      <c r="C19" s="77">
        <f>W17+1</f>
        <v>45354</v>
      </c>
      <c r="D19" s="22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24"/>
      <c r="AF19" s="72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</row>
    <row r="20" ht="15.0" customHeight="1">
      <c r="A20" s="5"/>
      <c r="B20" s="24"/>
      <c r="C20" s="28"/>
      <c r="D20" s="30"/>
      <c r="E20" s="80">
        <f>C19+1</f>
        <v>45355</v>
      </c>
      <c r="F20" s="8"/>
      <c r="G20" s="80">
        <f>E20+1</f>
        <v>45356</v>
      </c>
      <c r="H20" s="8"/>
      <c r="I20" s="80">
        <f>G20+1</f>
        <v>45357</v>
      </c>
      <c r="J20" s="8"/>
      <c r="K20" s="80">
        <f>I20+1</f>
        <v>45358</v>
      </c>
      <c r="L20" s="7"/>
      <c r="M20" s="8"/>
      <c r="N20" s="81"/>
      <c r="O20" s="80">
        <f>K20+1</f>
        <v>45359</v>
      </c>
      <c r="P20" s="7"/>
      <c r="Q20" s="7"/>
      <c r="R20" s="7"/>
      <c r="S20" s="7"/>
      <c r="T20" s="7"/>
      <c r="U20" s="7"/>
      <c r="V20" s="8"/>
      <c r="W20" s="80">
        <f>O20+1</f>
        <v>45360</v>
      </c>
      <c r="X20" s="7"/>
      <c r="Y20" s="7"/>
      <c r="Z20" s="7"/>
      <c r="AA20" s="7"/>
      <c r="AB20" s="7"/>
      <c r="AC20" s="7"/>
      <c r="AD20" s="8"/>
      <c r="AE20" s="24"/>
      <c r="AF20" s="24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</row>
    <row r="21" ht="58.5" customHeight="1">
      <c r="A21" s="5"/>
      <c r="B21" s="72"/>
      <c r="C21" s="82"/>
      <c r="D21" s="8"/>
      <c r="E21" s="82"/>
      <c r="F21" s="8"/>
      <c r="G21" s="82"/>
      <c r="H21" s="8"/>
      <c r="I21" s="82"/>
      <c r="J21" s="8"/>
      <c r="K21" s="82"/>
      <c r="L21" s="7"/>
      <c r="M21" s="8"/>
      <c r="N21" s="39"/>
      <c r="O21" s="82"/>
      <c r="P21" s="7"/>
      <c r="Q21" s="7"/>
      <c r="R21" s="7"/>
      <c r="S21" s="7"/>
      <c r="T21" s="7"/>
      <c r="U21" s="7"/>
      <c r="V21" s="8"/>
      <c r="W21" s="82"/>
      <c r="X21" s="7"/>
      <c r="Y21" s="7"/>
      <c r="Z21" s="7"/>
      <c r="AA21" s="7"/>
      <c r="AB21" s="7"/>
      <c r="AC21" s="7"/>
      <c r="AD21" s="8"/>
      <c r="AE21" s="24"/>
      <c r="AF21" s="72"/>
      <c r="AG21" s="76"/>
      <c r="AH21" s="76"/>
      <c r="AI21" s="76"/>
      <c r="AJ21" s="76"/>
      <c r="AK21" s="76"/>
      <c r="AL21" s="76"/>
      <c r="AM21" s="76"/>
      <c r="AN21" s="76"/>
      <c r="AO21" s="4"/>
      <c r="AP21" s="76"/>
      <c r="AQ21" s="76"/>
      <c r="AR21" s="76"/>
      <c r="AS21" s="76"/>
      <c r="AT21" s="76"/>
      <c r="AU21" s="76"/>
      <c r="AV21" s="76"/>
      <c r="AW21" s="76"/>
      <c r="AX21" s="76"/>
    </row>
    <row r="22" ht="2.25" customHeight="1">
      <c r="A22" s="5"/>
      <c r="B22" s="24"/>
      <c r="C22" s="83"/>
      <c r="D22" s="83"/>
      <c r="E22" s="83"/>
      <c r="F22" s="83"/>
      <c r="G22" s="84"/>
      <c r="H22" s="72"/>
      <c r="I22" s="72"/>
      <c r="J22" s="72"/>
      <c r="K22" s="72"/>
      <c r="L22" s="72"/>
      <c r="M22" s="72"/>
      <c r="N22" s="72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24"/>
      <c r="AF22" s="24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</row>
    <row r="23" ht="24.0" hidden="1" customHeight="1">
      <c r="A23" s="5"/>
      <c r="B23" s="24"/>
      <c r="C23" s="83"/>
      <c r="D23" s="83"/>
      <c r="E23" s="83"/>
      <c r="F23" s="83"/>
      <c r="G23" s="84"/>
      <c r="H23" s="72"/>
      <c r="I23" s="72"/>
      <c r="J23" s="72"/>
      <c r="K23" s="72"/>
      <c r="L23" s="72"/>
      <c r="M23" s="72"/>
      <c r="N23" s="72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24"/>
      <c r="AF23" s="24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</row>
    <row r="24" ht="8.25" customHeight="1">
      <c r="A24" s="5"/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</row>
    <row r="25" ht="19.5" customHeight="1">
      <c r="A25" s="5"/>
      <c r="B25" s="51"/>
      <c r="C25" s="86" t="s">
        <v>15</v>
      </c>
      <c r="D25" s="15"/>
      <c r="E25" s="15"/>
      <c r="F25" s="15"/>
      <c r="G25" s="15"/>
      <c r="H25" s="15"/>
      <c r="I25" s="15"/>
      <c r="J25" s="15"/>
      <c r="K25" s="16"/>
      <c r="L25" s="87"/>
      <c r="M25" s="51"/>
      <c r="N25" s="51"/>
      <c r="O25" s="88">
        <f>DATE(YEAR(C2),MONTH(C2)-1,1)</f>
        <v>45292</v>
      </c>
      <c r="P25" s="7"/>
      <c r="Q25" s="7"/>
      <c r="R25" s="7"/>
      <c r="S25" s="7"/>
      <c r="T25" s="7"/>
      <c r="U25" s="8"/>
      <c r="V25" s="89"/>
      <c r="W25" s="89"/>
      <c r="X25" s="88">
        <f>DATE(YEAR(C2),MONTH(C2)+1,1)</f>
        <v>45352</v>
      </c>
      <c r="Y25" s="7"/>
      <c r="Z25" s="7"/>
      <c r="AA25" s="7"/>
      <c r="AB25" s="7"/>
      <c r="AC25" s="7"/>
      <c r="AD25" s="8"/>
      <c r="AE25" s="51"/>
      <c r="AF25" s="51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</row>
    <row r="26" ht="15.0" customHeight="1">
      <c r="A26" s="5"/>
      <c r="B26" s="51"/>
      <c r="C26" s="28"/>
      <c r="D26" s="29"/>
      <c r="E26" s="29"/>
      <c r="F26" s="29"/>
      <c r="G26" s="29"/>
      <c r="H26" s="29"/>
      <c r="I26" s="29"/>
      <c r="J26" s="29"/>
      <c r="K26" s="30"/>
      <c r="L26" s="87"/>
      <c r="M26" s="51"/>
      <c r="N26" s="51"/>
      <c r="O26" s="90" t="str">
        <f t="array" ref="O26">INDEX({"S";"M";"T";"W";"T";"F";"S"},1+MOD(start_day+1-2,7))</f>
        <v>S</v>
      </c>
      <c r="P26" s="90" t="str">
        <f t="array" ref="P26">INDEX({"S";"M";"T";"W";"T";"F";"S"},1+MOD(start_day+2-2,7))</f>
        <v>M</v>
      </c>
      <c r="Q26" s="90" t="str">
        <f t="array" ref="Q26">INDEX({"S";"M";"T";"W";"T";"F";"S"},1+MOD(start_day+3-2,7))</f>
        <v>T</v>
      </c>
      <c r="R26" s="90" t="str">
        <f t="array" ref="R26">INDEX({"S";"M";"T";"W";"T";"F";"S"},1+MOD(start_day+4-2,7))</f>
        <v>W</v>
      </c>
      <c r="S26" s="90" t="str">
        <f t="array" ref="S26">INDEX({"S";"M";"T";"W";"T";"F";"S"},1+MOD(start_day+5-2,7))</f>
        <v>T</v>
      </c>
      <c r="T26" s="90" t="str">
        <f t="array" ref="T26">INDEX({"S";"M";"T";"W";"T";"F";"S"},1+MOD(start_day+6-2,7))</f>
        <v>F</v>
      </c>
      <c r="U26" s="90" t="str">
        <f t="array" ref="U26">INDEX({"S";"M";"T";"W";"T";"F";"S"},1+MOD(start_day+7-2,7))</f>
        <v>S</v>
      </c>
      <c r="V26" s="91"/>
      <c r="W26" s="91"/>
      <c r="X26" s="90" t="str">
        <f t="array" ref="X26">INDEX({"S";"M";"T";"W";"T";"F";"S"},1+MOD(start_day+1-2,7))</f>
        <v>S</v>
      </c>
      <c r="Y26" s="90" t="str">
        <f t="array" ref="Y26">INDEX({"S";"M";"T";"W";"T";"F";"S"},1+MOD(start_day+2-2,7))</f>
        <v>M</v>
      </c>
      <c r="Z26" s="90" t="str">
        <f t="array" ref="Z26">INDEX({"S";"M";"T";"W";"T";"F";"S"},1+MOD(start_day+3-2,7))</f>
        <v>T</v>
      </c>
      <c r="AA26" s="90" t="str">
        <f t="array" ref="AA26">INDEX({"S";"M";"T";"W";"T";"F";"S"},1+MOD(start_day+4-2,7))</f>
        <v>W</v>
      </c>
      <c r="AB26" s="90" t="str">
        <f t="array" ref="AB26">INDEX({"S";"M";"T";"W";"T";"F";"S"},1+MOD(start_day+5-2,7))</f>
        <v>T</v>
      </c>
      <c r="AC26" s="90" t="str">
        <f t="array" ref="AC26">INDEX({"S";"M";"T";"W";"T";"F";"S"},1+MOD(start_day+6-2,7))</f>
        <v>F</v>
      </c>
      <c r="AD26" s="90" t="str">
        <f t="array" ref="AD26">INDEX({"S";"M";"T";"W";"T";"F";"S"},1+MOD(start_day+7-2,7))</f>
        <v>S</v>
      </c>
      <c r="AE26" s="51"/>
      <c r="AF26" s="51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</row>
    <row r="27" ht="15.0" customHeight="1">
      <c r="A27" s="5"/>
      <c r="B27" s="51"/>
      <c r="C27" s="92"/>
      <c r="D27" s="93"/>
      <c r="E27" s="93"/>
      <c r="F27" s="93"/>
      <c r="G27" s="93"/>
      <c r="H27" s="93"/>
      <c r="I27" s="93"/>
      <c r="J27" s="93"/>
      <c r="K27" s="94"/>
      <c r="L27" s="51"/>
      <c r="M27" s="51"/>
      <c r="N27" s="51"/>
      <c r="O27" s="95" t="str">
        <f>IF(MONTH($O$25)&lt;&gt;MONTH($O$25-(WEEKDAY($O$25,1)-(start_day-1))-IF((WEEKDAY($O$25,1)-(start_day-1))&lt;=0,7,0)+(ROW(O27)-ROW($O$27))*7+(COLUMN(O27)-COLUMN($O$27)+1)),"",$O$25-(WEEKDAY($O$25,1)-(start_day-1))-IF((WEEKDAY($O$25,1)-(start_day-1))&lt;=0,7,0)+(ROW(O27)-ROW($O$27))*7+(COLUMN(O27)-COLUMN($O$27)+1))</f>
        <v/>
      </c>
      <c r="P27" s="95">
        <f>IF(MONTH($O$25)&lt;&gt;MONTH($O$25-(WEEKDAY($O$25,1)-(start_day-1))-IF((WEEKDAY($O$25,1)-(start_day-1))&lt;=0,7,0)+(ROW(P27)-ROW($O$27))*7+(COLUMN(P27)-COLUMN($O$27)+1)),"",$O$25-(WEEKDAY($O$25,1)-(start_day-1))-IF((WEEKDAY($O$25,1)-(start_day-1))&lt;=0,7,0)+(ROW(P27)-ROW($O$27))*7+(COLUMN(P27)-COLUMN($O$27)+1))</f>
        <v>45292</v>
      </c>
      <c r="Q27" s="95">
        <f>IF(MONTH($O$25)&lt;&gt;MONTH($O$25-(WEEKDAY($O$25,1)-(start_day-1))-IF((WEEKDAY($O$25,1)-(start_day-1))&lt;=0,7,0)+(ROW(Q27)-ROW($O$27))*7+(COLUMN(Q27)-COLUMN($O$27)+1)),"",$O$25-(WEEKDAY($O$25,1)-(start_day-1))-IF((WEEKDAY($O$25,1)-(start_day-1))&lt;=0,7,0)+(ROW(Q27)-ROW($O$27))*7+(COLUMN(Q27)-COLUMN($O$27)+1))</f>
        <v>45293</v>
      </c>
      <c r="R27" s="95">
        <f>IF(MONTH($O$25)&lt;&gt;MONTH($O$25-(WEEKDAY($O$25,1)-(start_day-1))-IF((WEEKDAY($O$25,1)-(start_day-1))&lt;=0,7,0)+(ROW(R27)-ROW($O$27))*7+(COLUMN(R27)-COLUMN($O$27)+1)),"",$O$25-(WEEKDAY($O$25,1)-(start_day-1))-IF((WEEKDAY($O$25,1)-(start_day-1))&lt;=0,7,0)+(ROW(R27)-ROW($O$27))*7+(COLUMN(R27)-COLUMN($O$27)+1))</f>
        <v>45294</v>
      </c>
      <c r="S27" s="95">
        <f>IF(MONTH($O$25)&lt;&gt;MONTH($O$25-(WEEKDAY($O$25,1)-(start_day-1))-IF((WEEKDAY($O$25,1)-(start_day-1))&lt;=0,7,0)+(ROW(S27)-ROW($O$27))*7+(COLUMN(S27)-COLUMN($O$27)+1)),"",$O$25-(WEEKDAY($O$25,1)-(start_day-1))-IF((WEEKDAY($O$25,1)-(start_day-1))&lt;=0,7,0)+(ROW(S27)-ROW($O$27))*7+(COLUMN(S27)-COLUMN($O$27)+1))</f>
        <v>45295</v>
      </c>
      <c r="T27" s="95">
        <f>IF(MONTH($O$25)&lt;&gt;MONTH($O$25-(WEEKDAY($O$25,1)-(start_day-1))-IF((WEEKDAY($O$25,1)-(start_day-1))&lt;=0,7,0)+(ROW(T27)-ROW($O$27))*7+(COLUMN(T27)-COLUMN($O$27)+1)),"",$O$25-(WEEKDAY($O$25,1)-(start_day-1))-IF((WEEKDAY($O$25,1)-(start_day-1))&lt;=0,7,0)+(ROW(T27)-ROW($O$27))*7+(COLUMN(T27)-COLUMN($O$27)+1))</f>
        <v>45296</v>
      </c>
      <c r="U27" s="95">
        <f>IF(MONTH($O$25)&lt;&gt;MONTH($O$25-(WEEKDAY($O$25,1)-(start_day-1))-IF((WEEKDAY($O$25,1)-(start_day-1))&lt;=0,7,0)+(ROW(U27)-ROW($O$27))*7+(COLUMN(U27)-COLUMN($O$27)+1)),"",$O$25-(WEEKDAY($O$25,1)-(start_day-1))-IF((WEEKDAY($O$25,1)-(start_day-1))&lt;=0,7,0)+(ROW(U27)-ROW($O$27))*7+(COLUMN(U27)-COLUMN($O$27)+1))</f>
        <v>45297</v>
      </c>
      <c r="V27" s="89"/>
      <c r="W27" s="89"/>
      <c r="X27" s="95" t="str">
        <f>IF(MONTH($X$25)&lt;&gt;MONTH($X$25-(WEEKDAY($X$25,1)-(start_day-1))-IF((WEEKDAY($X$25,1)-(start_day-1))&lt;=0,7,0)+(ROW(X27)-ROW($X$27))*7+(COLUMN(X27)-COLUMN($X$27)+1)),"",$X$25-(WEEKDAY($X$25,1)-(start_day-1))-IF((WEEKDAY($X$25,1)-(start_day-1))&lt;=0,7,0)+(ROW(X27)-ROW($X$27))*7+(COLUMN(X27)-COLUMN($X$27)+1))</f>
        <v/>
      </c>
      <c r="Y27" s="95" t="str">
        <f>IF(MONTH($X$25)&lt;&gt;MONTH($X$25-(WEEKDAY($X$25,1)-(start_day-1))-IF((WEEKDAY($X$25,1)-(start_day-1))&lt;=0,7,0)+(ROW(Y27)-ROW($X$27))*7+(COLUMN(Y27)-COLUMN($X$27)+1)),"",$X$25-(WEEKDAY($X$25,1)-(start_day-1))-IF((WEEKDAY($X$25,1)-(start_day-1))&lt;=0,7,0)+(ROW(Y27)-ROW($X$27))*7+(COLUMN(Y27)-COLUMN($X$27)+1))</f>
        <v/>
      </c>
      <c r="Z27" s="95" t="str">
        <f>IF(MONTH($X$25)&lt;&gt;MONTH($X$25-(WEEKDAY($X$25,1)-(start_day-1))-IF((WEEKDAY($X$25,1)-(start_day-1))&lt;=0,7,0)+(ROW(Z27)-ROW($X$27))*7+(COLUMN(Z27)-COLUMN($X$27)+1)),"",$X$25-(WEEKDAY($X$25,1)-(start_day-1))-IF((WEEKDAY($X$25,1)-(start_day-1))&lt;=0,7,0)+(ROW(Z27)-ROW($X$27))*7+(COLUMN(Z27)-COLUMN($X$27)+1))</f>
        <v/>
      </c>
      <c r="AA27" s="95" t="str">
        <f>IF(MONTH($X$25)&lt;&gt;MONTH($X$25-(WEEKDAY($X$25,1)-(start_day-1))-IF((WEEKDAY($X$25,1)-(start_day-1))&lt;=0,7,0)+(ROW(AA27)-ROW($X$27))*7+(COLUMN(AA27)-COLUMN($X$27)+1)),"",$X$25-(WEEKDAY($X$25,1)-(start_day-1))-IF((WEEKDAY($X$25,1)-(start_day-1))&lt;=0,7,0)+(ROW(AA27)-ROW($X$27))*7+(COLUMN(AA27)-COLUMN($X$27)+1))</f>
        <v/>
      </c>
      <c r="AB27" s="95" t="str">
        <f>IF(MONTH($X$25)&lt;&gt;MONTH($X$25-(WEEKDAY($X$25,1)-(start_day-1))-IF((WEEKDAY($X$25,1)-(start_day-1))&lt;=0,7,0)+(ROW(AB27)-ROW($X$27))*7+(COLUMN(AB27)-COLUMN($X$27)+1)),"",$X$25-(WEEKDAY($X$25,1)-(start_day-1))-IF((WEEKDAY($X$25,1)-(start_day-1))&lt;=0,7,0)+(ROW(AB27)-ROW($X$27))*7+(COLUMN(AB27)-COLUMN($X$27)+1))</f>
        <v/>
      </c>
      <c r="AC27" s="95">
        <f>IF(MONTH($X$25)&lt;&gt;MONTH($X$25-(WEEKDAY($X$25,1)-(start_day-1))-IF((WEEKDAY($X$25,1)-(start_day-1))&lt;=0,7,0)+(ROW(AC27)-ROW($X$27))*7+(COLUMN(AC27)-COLUMN($X$27)+1)),"",$X$25-(WEEKDAY($X$25,1)-(start_day-1))-IF((WEEKDAY($X$25,1)-(start_day-1))&lt;=0,7,0)+(ROW(AC27)-ROW($X$27))*7+(COLUMN(AC27)-COLUMN($X$27)+1))</f>
        <v>45352</v>
      </c>
      <c r="AD27" s="95">
        <f>IF(MONTH($X$25)&lt;&gt;MONTH($X$25-(WEEKDAY($X$25,1)-(start_day-1))-IF((WEEKDAY($X$25,1)-(start_day-1))&lt;=0,7,0)+(ROW(AD27)-ROW($X$27))*7+(COLUMN(AD27)-COLUMN($X$27)+1)),"",$X$25-(WEEKDAY($X$25,1)-(start_day-1))-IF((WEEKDAY($X$25,1)-(start_day-1))&lt;=0,7,0)+(ROW(AD27)-ROW($X$27))*7+(COLUMN(AD27)-COLUMN($X$27)+1))</f>
        <v>45353</v>
      </c>
      <c r="AE27" s="51"/>
      <c r="AF27" s="51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</row>
    <row r="28" ht="15.0" customHeight="1">
      <c r="A28" s="5"/>
      <c r="B28" s="51"/>
      <c r="C28" s="96"/>
      <c r="D28" s="15"/>
      <c r="E28" s="15"/>
      <c r="F28" s="15"/>
      <c r="G28" s="15"/>
      <c r="H28" s="15"/>
      <c r="I28" s="15"/>
      <c r="J28" s="15"/>
      <c r="K28" s="16"/>
      <c r="L28" s="51"/>
      <c r="M28" s="51"/>
      <c r="N28" s="51"/>
      <c r="O28" s="95">
        <f>IF(MONTH($O$25)&lt;&gt;MONTH($O$25-(WEEKDAY($O$25,1)-(start_day-1))-IF((WEEKDAY($O$25,1)-(start_day-1))&lt;=0,7,0)+(ROW(O28)-ROW($O$27))*7+(COLUMN(O28)-COLUMN($O$27)+1)),"",$O$25-(WEEKDAY($O$25,1)-(start_day-1))-IF((WEEKDAY($O$25,1)-(start_day-1))&lt;=0,7,0)+(ROW(O28)-ROW($O$27))*7+(COLUMN(O28)-COLUMN($O$27)+1))</f>
        <v>45298</v>
      </c>
      <c r="P28" s="95">
        <f>IF(MONTH($O$25)&lt;&gt;MONTH($O$25-(WEEKDAY($O$25,1)-(start_day-1))-IF((WEEKDAY($O$25,1)-(start_day-1))&lt;=0,7,0)+(ROW(P28)-ROW($O$27))*7+(COLUMN(P28)-COLUMN($O$27)+1)),"",$O$25-(WEEKDAY($O$25,1)-(start_day-1))-IF((WEEKDAY($O$25,1)-(start_day-1))&lt;=0,7,0)+(ROW(P28)-ROW($O$27))*7+(COLUMN(P28)-COLUMN($O$27)+1))</f>
        <v>45299</v>
      </c>
      <c r="Q28" s="95">
        <f>IF(MONTH($O$25)&lt;&gt;MONTH($O$25-(WEEKDAY($O$25,1)-(start_day-1))-IF((WEEKDAY($O$25,1)-(start_day-1))&lt;=0,7,0)+(ROW(Q28)-ROW($O$27))*7+(COLUMN(Q28)-COLUMN($O$27)+1)),"",$O$25-(WEEKDAY($O$25,1)-(start_day-1))-IF((WEEKDAY($O$25,1)-(start_day-1))&lt;=0,7,0)+(ROW(Q28)-ROW($O$27))*7+(COLUMN(Q28)-COLUMN($O$27)+1))</f>
        <v>45300</v>
      </c>
      <c r="R28" s="95">
        <f>IF(MONTH($O$25)&lt;&gt;MONTH($O$25-(WEEKDAY($O$25,1)-(start_day-1))-IF((WEEKDAY($O$25,1)-(start_day-1))&lt;=0,7,0)+(ROW(R28)-ROW($O$27))*7+(COLUMN(R28)-COLUMN($O$27)+1)),"",$O$25-(WEEKDAY($O$25,1)-(start_day-1))-IF((WEEKDAY($O$25,1)-(start_day-1))&lt;=0,7,0)+(ROW(R28)-ROW($O$27))*7+(COLUMN(R28)-COLUMN($O$27)+1))</f>
        <v>45301</v>
      </c>
      <c r="S28" s="95">
        <f>IF(MONTH($O$25)&lt;&gt;MONTH($O$25-(WEEKDAY($O$25,1)-(start_day-1))-IF((WEEKDAY($O$25,1)-(start_day-1))&lt;=0,7,0)+(ROW(S28)-ROW($O$27))*7+(COLUMN(S28)-COLUMN($O$27)+1)),"",$O$25-(WEEKDAY($O$25,1)-(start_day-1))-IF((WEEKDAY($O$25,1)-(start_day-1))&lt;=0,7,0)+(ROW(S28)-ROW($O$27))*7+(COLUMN(S28)-COLUMN($O$27)+1))</f>
        <v>45302</v>
      </c>
      <c r="T28" s="95">
        <f>IF(MONTH($O$25)&lt;&gt;MONTH($O$25-(WEEKDAY($O$25,1)-(start_day-1))-IF((WEEKDAY($O$25,1)-(start_day-1))&lt;=0,7,0)+(ROW(T28)-ROW($O$27))*7+(COLUMN(T28)-COLUMN($O$27)+1)),"",$O$25-(WEEKDAY($O$25,1)-(start_day-1))-IF((WEEKDAY($O$25,1)-(start_day-1))&lt;=0,7,0)+(ROW(T28)-ROW($O$27))*7+(COLUMN(T28)-COLUMN($O$27)+1))</f>
        <v>45303</v>
      </c>
      <c r="U28" s="95">
        <f>IF(MONTH($O$25)&lt;&gt;MONTH($O$25-(WEEKDAY($O$25,1)-(start_day-1))-IF((WEEKDAY($O$25,1)-(start_day-1))&lt;=0,7,0)+(ROW(U28)-ROW($O$27))*7+(COLUMN(U28)-COLUMN($O$27)+1)),"",$O$25-(WEEKDAY($O$25,1)-(start_day-1))-IF((WEEKDAY($O$25,1)-(start_day-1))&lt;=0,7,0)+(ROW(U28)-ROW($O$27))*7+(COLUMN(U28)-COLUMN($O$27)+1))</f>
        <v>45304</v>
      </c>
      <c r="V28" s="89"/>
      <c r="W28" s="89"/>
      <c r="X28" s="95">
        <f>IF(MONTH($X$25)&lt;&gt;MONTH($X$25-(WEEKDAY($X$25,1)-(start_day-1))-IF((WEEKDAY($X$25,1)-(start_day-1))&lt;=0,7,0)+(ROW(X28)-ROW($X$27))*7+(COLUMN(X28)-COLUMN($X$27)+1)),"",$X$25-(WEEKDAY($X$25,1)-(start_day-1))-IF((WEEKDAY($X$25,1)-(start_day-1))&lt;=0,7,0)+(ROW(X28)-ROW($X$27))*7+(COLUMN(X28)-COLUMN($X$27)+1))</f>
        <v>45354</v>
      </c>
      <c r="Y28" s="95">
        <f>IF(MONTH($X$25)&lt;&gt;MONTH($X$25-(WEEKDAY($X$25,1)-(start_day-1))-IF((WEEKDAY($X$25,1)-(start_day-1))&lt;=0,7,0)+(ROW(Y28)-ROW($X$27))*7+(COLUMN(Y28)-COLUMN($X$27)+1)),"",$X$25-(WEEKDAY($X$25,1)-(start_day-1))-IF((WEEKDAY($X$25,1)-(start_day-1))&lt;=0,7,0)+(ROW(Y28)-ROW($X$27))*7+(COLUMN(Y28)-COLUMN($X$27)+1))</f>
        <v>45355</v>
      </c>
      <c r="Z28" s="95">
        <f>IF(MONTH($X$25)&lt;&gt;MONTH($X$25-(WEEKDAY($X$25,1)-(start_day-1))-IF((WEEKDAY($X$25,1)-(start_day-1))&lt;=0,7,0)+(ROW(Z28)-ROW($X$27))*7+(COLUMN(Z28)-COLUMN($X$27)+1)),"",$X$25-(WEEKDAY($X$25,1)-(start_day-1))-IF((WEEKDAY($X$25,1)-(start_day-1))&lt;=0,7,0)+(ROW(Z28)-ROW($X$27))*7+(COLUMN(Z28)-COLUMN($X$27)+1))</f>
        <v>45356</v>
      </c>
      <c r="AA28" s="95">
        <f>IF(MONTH($X$25)&lt;&gt;MONTH($X$25-(WEEKDAY($X$25,1)-(start_day-1))-IF((WEEKDAY($X$25,1)-(start_day-1))&lt;=0,7,0)+(ROW(AA28)-ROW($X$27))*7+(COLUMN(AA28)-COLUMN($X$27)+1)),"",$X$25-(WEEKDAY($X$25,1)-(start_day-1))-IF((WEEKDAY($X$25,1)-(start_day-1))&lt;=0,7,0)+(ROW(AA28)-ROW($X$27))*7+(COLUMN(AA28)-COLUMN($X$27)+1))</f>
        <v>45357</v>
      </c>
      <c r="AB28" s="95">
        <f>IF(MONTH($X$25)&lt;&gt;MONTH($X$25-(WEEKDAY($X$25,1)-(start_day-1))-IF((WEEKDAY($X$25,1)-(start_day-1))&lt;=0,7,0)+(ROW(AB28)-ROW($X$27))*7+(COLUMN(AB28)-COLUMN($X$27)+1)),"",$X$25-(WEEKDAY($X$25,1)-(start_day-1))-IF((WEEKDAY($X$25,1)-(start_day-1))&lt;=0,7,0)+(ROW(AB28)-ROW($X$27))*7+(COLUMN(AB28)-COLUMN($X$27)+1))</f>
        <v>45358</v>
      </c>
      <c r="AC28" s="95">
        <f>IF(MONTH($X$25)&lt;&gt;MONTH($X$25-(WEEKDAY($X$25,1)-(start_day-1))-IF((WEEKDAY($X$25,1)-(start_day-1))&lt;=0,7,0)+(ROW(AC28)-ROW($X$27))*7+(COLUMN(AC28)-COLUMN($X$27)+1)),"",$X$25-(WEEKDAY($X$25,1)-(start_day-1))-IF((WEEKDAY($X$25,1)-(start_day-1))&lt;=0,7,0)+(ROW(AC28)-ROW($X$27))*7+(COLUMN(AC28)-COLUMN($X$27)+1))</f>
        <v>45359</v>
      </c>
      <c r="AD28" s="95">
        <f>IF(MONTH($X$25)&lt;&gt;MONTH($X$25-(WEEKDAY($X$25,1)-(start_day-1))-IF((WEEKDAY($X$25,1)-(start_day-1))&lt;=0,7,0)+(ROW(AD28)-ROW($X$27))*7+(COLUMN(AD28)-COLUMN($X$27)+1)),"",$X$25-(WEEKDAY($X$25,1)-(start_day-1))-IF((WEEKDAY($X$25,1)-(start_day-1))&lt;=0,7,0)+(ROW(AD28)-ROW($X$27))*7+(COLUMN(AD28)-COLUMN($X$27)+1))</f>
        <v>45360</v>
      </c>
      <c r="AE28" s="51"/>
      <c r="AF28" s="51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</row>
    <row r="29" ht="15.0" customHeight="1">
      <c r="A29" s="5"/>
      <c r="B29" s="51"/>
      <c r="C29" s="28"/>
      <c r="D29" s="29"/>
      <c r="E29" s="29"/>
      <c r="F29" s="29"/>
      <c r="G29" s="29"/>
      <c r="H29" s="29"/>
      <c r="I29" s="29"/>
      <c r="J29" s="29"/>
      <c r="K29" s="30"/>
      <c r="L29" s="51"/>
      <c r="M29" s="51"/>
      <c r="N29" s="51"/>
      <c r="O29" s="95">
        <f>IF(MONTH($O$25)&lt;&gt;MONTH($O$25-(WEEKDAY($O$25,1)-(start_day-1))-IF((WEEKDAY($O$25,1)-(start_day-1))&lt;=0,7,0)+(ROW(O29)-ROW($O$27))*7+(COLUMN(O29)-COLUMN($O$27)+1)),"",$O$25-(WEEKDAY($O$25,1)-(start_day-1))-IF((WEEKDAY($O$25,1)-(start_day-1))&lt;=0,7,0)+(ROW(O29)-ROW($O$27))*7+(COLUMN(O29)-COLUMN($O$27)+1))</f>
        <v>45305</v>
      </c>
      <c r="P29" s="95">
        <f>IF(MONTH($O$25)&lt;&gt;MONTH($O$25-(WEEKDAY($O$25,1)-(start_day-1))-IF((WEEKDAY($O$25,1)-(start_day-1))&lt;=0,7,0)+(ROW(P29)-ROW($O$27))*7+(COLUMN(P29)-COLUMN($O$27)+1)),"",$O$25-(WEEKDAY($O$25,1)-(start_day-1))-IF((WEEKDAY($O$25,1)-(start_day-1))&lt;=0,7,0)+(ROW(P29)-ROW($O$27))*7+(COLUMN(P29)-COLUMN($O$27)+1))</f>
        <v>45306</v>
      </c>
      <c r="Q29" s="95">
        <f>IF(MONTH($O$25)&lt;&gt;MONTH($O$25-(WEEKDAY($O$25,1)-(start_day-1))-IF((WEEKDAY($O$25,1)-(start_day-1))&lt;=0,7,0)+(ROW(Q29)-ROW($O$27))*7+(COLUMN(Q29)-COLUMN($O$27)+1)),"",$O$25-(WEEKDAY($O$25,1)-(start_day-1))-IF((WEEKDAY($O$25,1)-(start_day-1))&lt;=0,7,0)+(ROW(Q29)-ROW($O$27))*7+(COLUMN(Q29)-COLUMN($O$27)+1))</f>
        <v>45307</v>
      </c>
      <c r="R29" s="95">
        <f>IF(MONTH($O$25)&lt;&gt;MONTH($O$25-(WEEKDAY($O$25,1)-(start_day-1))-IF((WEEKDAY($O$25,1)-(start_day-1))&lt;=0,7,0)+(ROW(R29)-ROW($O$27))*7+(COLUMN(R29)-COLUMN($O$27)+1)),"",$O$25-(WEEKDAY($O$25,1)-(start_day-1))-IF((WEEKDAY($O$25,1)-(start_day-1))&lt;=0,7,0)+(ROW(R29)-ROW($O$27))*7+(COLUMN(R29)-COLUMN($O$27)+1))</f>
        <v>45308</v>
      </c>
      <c r="S29" s="95">
        <f>IF(MONTH($O$25)&lt;&gt;MONTH($O$25-(WEEKDAY($O$25,1)-(start_day-1))-IF((WEEKDAY($O$25,1)-(start_day-1))&lt;=0,7,0)+(ROW(S29)-ROW($O$27))*7+(COLUMN(S29)-COLUMN($O$27)+1)),"",$O$25-(WEEKDAY($O$25,1)-(start_day-1))-IF((WEEKDAY($O$25,1)-(start_day-1))&lt;=0,7,0)+(ROW(S29)-ROW($O$27))*7+(COLUMN(S29)-COLUMN($O$27)+1))</f>
        <v>45309</v>
      </c>
      <c r="T29" s="95">
        <f>IF(MONTH($O$25)&lt;&gt;MONTH($O$25-(WEEKDAY($O$25,1)-(start_day-1))-IF((WEEKDAY($O$25,1)-(start_day-1))&lt;=0,7,0)+(ROW(T29)-ROW($O$27))*7+(COLUMN(T29)-COLUMN($O$27)+1)),"",$O$25-(WEEKDAY($O$25,1)-(start_day-1))-IF((WEEKDAY($O$25,1)-(start_day-1))&lt;=0,7,0)+(ROW(T29)-ROW($O$27))*7+(COLUMN(T29)-COLUMN($O$27)+1))</f>
        <v>45310</v>
      </c>
      <c r="U29" s="95">
        <f>IF(MONTH($O$25)&lt;&gt;MONTH($O$25-(WEEKDAY($O$25,1)-(start_day-1))-IF((WEEKDAY($O$25,1)-(start_day-1))&lt;=0,7,0)+(ROW(U29)-ROW($O$27))*7+(COLUMN(U29)-COLUMN($O$27)+1)),"",$O$25-(WEEKDAY($O$25,1)-(start_day-1))-IF((WEEKDAY($O$25,1)-(start_day-1))&lt;=0,7,0)+(ROW(U29)-ROW($O$27))*7+(COLUMN(U29)-COLUMN($O$27)+1))</f>
        <v>45311</v>
      </c>
      <c r="V29" s="89"/>
      <c r="W29" s="89"/>
      <c r="X29" s="95">
        <f>IF(MONTH($X$25)&lt;&gt;MONTH($X$25-(WEEKDAY($X$25,1)-(start_day-1))-IF((WEEKDAY($X$25,1)-(start_day-1))&lt;=0,7,0)+(ROW(X29)-ROW($X$27))*7+(COLUMN(X29)-COLUMN($X$27)+1)),"",$X$25-(WEEKDAY($X$25,1)-(start_day-1))-IF((WEEKDAY($X$25,1)-(start_day-1))&lt;=0,7,0)+(ROW(X29)-ROW($X$27))*7+(COLUMN(X29)-COLUMN($X$27)+1))</f>
        <v>45361</v>
      </c>
      <c r="Y29" s="95">
        <f>IF(MONTH($X$25)&lt;&gt;MONTH($X$25-(WEEKDAY($X$25,1)-(start_day-1))-IF((WEEKDAY($X$25,1)-(start_day-1))&lt;=0,7,0)+(ROW(Y29)-ROW($X$27))*7+(COLUMN(Y29)-COLUMN($X$27)+1)),"",$X$25-(WEEKDAY($X$25,1)-(start_day-1))-IF((WEEKDAY($X$25,1)-(start_day-1))&lt;=0,7,0)+(ROW(Y29)-ROW($X$27))*7+(COLUMN(Y29)-COLUMN($X$27)+1))</f>
        <v>45362</v>
      </c>
      <c r="Z29" s="95">
        <f>IF(MONTH($X$25)&lt;&gt;MONTH($X$25-(WEEKDAY($X$25,1)-(start_day-1))-IF((WEEKDAY($X$25,1)-(start_day-1))&lt;=0,7,0)+(ROW(Z29)-ROW($X$27))*7+(COLUMN(Z29)-COLUMN($X$27)+1)),"",$X$25-(WEEKDAY($X$25,1)-(start_day-1))-IF((WEEKDAY($X$25,1)-(start_day-1))&lt;=0,7,0)+(ROW(Z29)-ROW($X$27))*7+(COLUMN(Z29)-COLUMN($X$27)+1))</f>
        <v>45363</v>
      </c>
      <c r="AA29" s="95">
        <f>IF(MONTH($X$25)&lt;&gt;MONTH($X$25-(WEEKDAY($X$25,1)-(start_day-1))-IF((WEEKDAY($X$25,1)-(start_day-1))&lt;=0,7,0)+(ROW(AA29)-ROW($X$27))*7+(COLUMN(AA29)-COLUMN($X$27)+1)),"",$X$25-(WEEKDAY($X$25,1)-(start_day-1))-IF((WEEKDAY($X$25,1)-(start_day-1))&lt;=0,7,0)+(ROW(AA29)-ROW($X$27))*7+(COLUMN(AA29)-COLUMN($X$27)+1))</f>
        <v>45364</v>
      </c>
      <c r="AB29" s="95">
        <f>IF(MONTH($X$25)&lt;&gt;MONTH($X$25-(WEEKDAY($X$25,1)-(start_day-1))-IF((WEEKDAY($X$25,1)-(start_day-1))&lt;=0,7,0)+(ROW(AB29)-ROW($X$27))*7+(COLUMN(AB29)-COLUMN($X$27)+1)),"",$X$25-(WEEKDAY($X$25,1)-(start_day-1))-IF((WEEKDAY($X$25,1)-(start_day-1))&lt;=0,7,0)+(ROW(AB29)-ROW($X$27))*7+(COLUMN(AB29)-COLUMN($X$27)+1))</f>
        <v>45365</v>
      </c>
      <c r="AC29" s="95">
        <f>IF(MONTH($X$25)&lt;&gt;MONTH($X$25-(WEEKDAY($X$25,1)-(start_day-1))-IF((WEEKDAY($X$25,1)-(start_day-1))&lt;=0,7,0)+(ROW(AC29)-ROW($X$27))*7+(COLUMN(AC29)-COLUMN($X$27)+1)),"",$X$25-(WEEKDAY($X$25,1)-(start_day-1))-IF((WEEKDAY($X$25,1)-(start_day-1))&lt;=0,7,0)+(ROW(AC29)-ROW($X$27))*7+(COLUMN(AC29)-COLUMN($X$27)+1))</f>
        <v>45366</v>
      </c>
      <c r="AD29" s="95">
        <f>IF(MONTH($X$25)&lt;&gt;MONTH($X$25-(WEEKDAY($X$25,1)-(start_day-1))-IF((WEEKDAY($X$25,1)-(start_day-1))&lt;=0,7,0)+(ROW(AD29)-ROW($X$27))*7+(COLUMN(AD29)-COLUMN($X$27)+1)),"",$X$25-(WEEKDAY($X$25,1)-(start_day-1))-IF((WEEKDAY($X$25,1)-(start_day-1))&lt;=0,7,0)+(ROW(AD29)-ROW($X$27))*7+(COLUMN(AD29)-COLUMN($X$27)+1))</f>
        <v>45367</v>
      </c>
      <c r="AE29" s="51"/>
      <c r="AF29" s="51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</row>
    <row r="30" ht="15.0" customHeight="1">
      <c r="A30" s="5"/>
      <c r="B30" s="51"/>
      <c r="C30" s="97"/>
      <c r="D30" s="98"/>
      <c r="E30" s="98"/>
      <c r="F30" s="98"/>
      <c r="G30" s="98"/>
      <c r="H30" s="98"/>
      <c r="I30" s="98"/>
      <c r="J30" s="98"/>
      <c r="K30" s="99"/>
      <c r="L30" s="51"/>
      <c r="M30" s="51"/>
      <c r="N30" s="51"/>
      <c r="O30" s="95">
        <f>IF(MONTH($O$25)&lt;&gt;MONTH($O$25-(WEEKDAY($O$25,1)-(start_day-1))-IF((WEEKDAY($O$25,1)-(start_day-1))&lt;=0,7,0)+(ROW(O30)-ROW($O$27))*7+(COLUMN(O30)-COLUMN($O$27)+1)),"",$O$25-(WEEKDAY($O$25,1)-(start_day-1))-IF((WEEKDAY($O$25,1)-(start_day-1))&lt;=0,7,0)+(ROW(O30)-ROW($O$27))*7+(COLUMN(O30)-COLUMN($O$27)+1))</f>
        <v>45312</v>
      </c>
      <c r="P30" s="95">
        <f>IF(MONTH($O$25)&lt;&gt;MONTH($O$25-(WEEKDAY($O$25,1)-(start_day-1))-IF((WEEKDAY($O$25,1)-(start_day-1))&lt;=0,7,0)+(ROW(P30)-ROW($O$27))*7+(COLUMN(P30)-COLUMN($O$27)+1)),"",$O$25-(WEEKDAY($O$25,1)-(start_day-1))-IF((WEEKDAY($O$25,1)-(start_day-1))&lt;=0,7,0)+(ROW(P30)-ROW($O$27))*7+(COLUMN(P30)-COLUMN($O$27)+1))</f>
        <v>45313</v>
      </c>
      <c r="Q30" s="95">
        <f>IF(MONTH($O$25)&lt;&gt;MONTH($O$25-(WEEKDAY($O$25,1)-(start_day-1))-IF((WEEKDAY($O$25,1)-(start_day-1))&lt;=0,7,0)+(ROW(Q30)-ROW($O$27))*7+(COLUMN(Q30)-COLUMN($O$27)+1)),"",$O$25-(WEEKDAY($O$25,1)-(start_day-1))-IF((WEEKDAY($O$25,1)-(start_day-1))&lt;=0,7,0)+(ROW(Q30)-ROW($O$27))*7+(COLUMN(Q30)-COLUMN($O$27)+1))</f>
        <v>45314</v>
      </c>
      <c r="R30" s="95">
        <f>IF(MONTH($O$25)&lt;&gt;MONTH($O$25-(WEEKDAY($O$25,1)-(start_day-1))-IF((WEEKDAY($O$25,1)-(start_day-1))&lt;=0,7,0)+(ROW(R30)-ROW($O$27))*7+(COLUMN(R30)-COLUMN($O$27)+1)),"",$O$25-(WEEKDAY($O$25,1)-(start_day-1))-IF((WEEKDAY($O$25,1)-(start_day-1))&lt;=0,7,0)+(ROW(R30)-ROW($O$27))*7+(COLUMN(R30)-COLUMN($O$27)+1))</f>
        <v>45315</v>
      </c>
      <c r="S30" s="95">
        <f>IF(MONTH($O$25)&lt;&gt;MONTH($O$25-(WEEKDAY($O$25,1)-(start_day-1))-IF((WEEKDAY($O$25,1)-(start_day-1))&lt;=0,7,0)+(ROW(S30)-ROW($O$27))*7+(COLUMN(S30)-COLUMN($O$27)+1)),"",$O$25-(WEEKDAY($O$25,1)-(start_day-1))-IF((WEEKDAY($O$25,1)-(start_day-1))&lt;=0,7,0)+(ROW(S30)-ROW($O$27))*7+(COLUMN(S30)-COLUMN($O$27)+1))</f>
        <v>45316</v>
      </c>
      <c r="T30" s="95">
        <f>IF(MONTH($O$25)&lt;&gt;MONTH($O$25-(WEEKDAY($O$25,1)-(start_day-1))-IF((WEEKDAY($O$25,1)-(start_day-1))&lt;=0,7,0)+(ROW(T30)-ROW($O$27))*7+(COLUMN(T30)-COLUMN($O$27)+1)),"",$O$25-(WEEKDAY($O$25,1)-(start_day-1))-IF((WEEKDAY($O$25,1)-(start_day-1))&lt;=0,7,0)+(ROW(T30)-ROW($O$27))*7+(COLUMN(T30)-COLUMN($O$27)+1))</f>
        <v>45317</v>
      </c>
      <c r="U30" s="95">
        <f>IF(MONTH($O$25)&lt;&gt;MONTH($O$25-(WEEKDAY($O$25,1)-(start_day-1))-IF((WEEKDAY($O$25,1)-(start_day-1))&lt;=0,7,0)+(ROW(U30)-ROW($O$27))*7+(COLUMN(U30)-COLUMN($O$27)+1)),"",$O$25-(WEEKDAY($O$25,1)-(start_day-1))-IF((WEEKDAY($O$25,1)-(start_day-1))&lt;=0,7,0)+(ROW(U30)-ROW($O$27))*7+(COLUMN(U30)-COLUMN($O$27)+1))</f>
        <v>45318</v>
      </c>
      <c r="V30" s="89"/>
      <c r="W30" s="89"/>
      <c r="X30" s="95">
        <f>IF(MONTH($X$25)&lt;&gt;MONTH($X$25-(WEEKDAY($X$25,1)-(start_day-1))-IF((WEEKDAY($X$25,1)-(start_day-1))&lt;=0,7,0)+(ROW(X30)-ROW($X$27))*7+(COLUMN(X30)-COLUMN($X$27)+1)),"",$X$25-(WEEKDAY($X$25,1)-(start_day-1))-IF((WEEKDAY($X$25,1)-(start_day-1))&lt;=0,7,0)+(ROW(X30)-ROW($X$27))*7+(COLUMN(X30)-COLUMN($X$27)+1))</f>
        <v>45368</v>
      </c>
      <c r="Y30" s="95">
        <f>IF(MONTH($X$25)&lt;&gt;MONTH($X$25-(WEEKDAY($X$25,1)-(start_day-1))-IF((WEEKDAY($X$25,1)-(start_day-1))&lt;=0,7,0)+(ROW(Y30)-ROW($X$27))*7+(COLUMN(Y30)-COLUMN($X$27)+1)),"",$X$25-(WEEKDAY($X$25,1)-(start_day-1))-IF((WEEKDAY($X$25,1)-(start_day-1))&lt;=0,7,0)+(ROW(Y30)-ROW($X$27))*7+(COLUMN(Y30)-COLUMN($X$27)+1))</f>
        <v>45369</v>
      </c>
      <c r="Z30" s="95">
        <f>IF(MONTH($X$25)&lt;&gt;MONTH($X$25-(WEEKDAY($X$25,1)-(start_day-1))-IF((WEEKDAY($X$25,1)-(start_day-1))&lt;=0,7,0)+(ROW(Z30)-ROW($X$27))*7+(COLUMN(Z30)-COLUMN($X$27)+1)),"",$X$25-(WEEKDAY($X$25,1)-(start_day-1))-IF((WEEKDAY($X$25,1)-(start_day-1))&lt;=0,7,0)+(ROW(Z30)-ROW($X$27))*7+(COLUMN(Z30)-COLUMN($X$27)+1))</f>
        <v>45370</v>
      </c>
      <c r="AA30" s="95">
        <f>IF(MONTH($X$25)&lt;&gt;MONTH($X$25-(WEEKDAY($X$25,1)-(start_day-1))-IF((WEEKDAY($X$25,1)-(start_day-1))&lt;=0,7,0)+(ROW(AA30)-ROW($X$27))*7+(COLUMN(AA30)-COLUMN($X$27)+1)),"",$X$25-(WEEKDAY($X$25,1)-(start_day-1))-IF((WEEKDAY($X$25,1)-(start_day-1))&lt;=0,7,0)+(ROW(AA30)-ROW($X$27))*7+(COLUMN(AA30)-COLUMN($X$27)+1))</f>
        <v>45371</v>
      </c>
      <c r="AB30" s="95">
        <f>IF(MONTH($X$25)&lt;&gt;MONTH($X$25-(WEEKDAY($X$25,1)-(start_day-1))-IF((WEEKDAY($X$25,1)-(start_day-1))&lt;=0,7,0)+(ROW(AB30)-ROW($X$27))*7+(COLUMN(AB30)-COLUMN($X$27)+1)),"",$X$25-(WEEKDAY($X$25,1)-(start_day-1))-IF((WEEKDAY($X$25,1)-(start_day-1))&lt;=0,7,0)+(ROW(AB30)-ROW($X$27))*7+(COLUMN(AB30)-COLUMN($X$27)+1))</f>
        <v>45372</v>
      </c>
      <c r="AC30" s="95">
        <f>IF(MONTH($X$25)&lt;&gt;MONTH($X$25-(WEEKDAY($X$25,1)-(start_day-1))-IF((WEEKDAY($X$25,1)-(start_day-1))&lt;=0,7,0)+(ROW(AC30)-ROW($X$27))*7+(COLUMN(AC30)-COLUMN($X$27)+1)),"",$X$25-(WEEKDAY($X$25,1)-(start_day-1))-IF((WEEKDAY($X$25,1)-(start_day-1))&lt;=0,7,0)+(ROW(AC30)-ROW($X$27))*7+(COLUMN(AC30)-COLUMN($X$27)+1))</f>
        <v>45373</v>
      </c>
      <c r="AD30" s="95">
        <f>IF(MONTH($X$25)&lt;&gt;MONTH($X$25-(WEEKDAY($X$25,1)-(start_day-1))-IF((WEEKDAY($X$25,1)-(start_day-1))&lt;=0,7,0)+(ROW(AD30)-ROW($X$27))*7+(COLUMN(AD30)-COLUMN($X$27)+1)),"",$X$25-(WEEKDAY($X$25,1)-(start_day-1))-IF((WEEKDAY($X$25,1)-(start_day-1))&lt;=0,7,0)+(ROW(AD30)-ROW($X$27))*7+(COLUMN(AD30)-COLUMN($X$27)+1))</f>
        <v>45374</v>
      </c>
      <c r="AE30" s="51"/>
      <c r="AF30" s="51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</row>
    <row r="31" ht="15.0" customHeight="1">
      <c r="A31" s="5"/>
      <c r="B31" s="51"/>
      <c r="C31" s="28"/>
      <c r="D31" s="29"/>
      <c r="E31" s="29"/>
      <c r="F31" s="29"/>
      <c r="G31" s="29"/>
      <c r="H31" s="29"/>
      <c r="I31" s="29"/>
      <c r="J31" s="29"/>
      <c r="K31" s="30"/>
      <c r="L31" s="51"/>
      <c r="M31" s="51"/>
      <c r="N31" s="51"/>
      <c r="O31" s="95">
        <f>IF(MONTH($O$25)&lt;&gt;MONTH($O$25-(WEEKDAY($O$25,1)-(start_day-1))-IF((WEEKDAY($O$25,1)-(start_day-1))&lt;=0,7,0)+(ROW(O31)-ROW($O$27))*7+(COLUMN(O31)-COLUMN($O$27)+1)),"",$O$25-(WEEKDAY($O$25,1)-(start_day-1))-IF((WEEKDAY($O$25,1)-(start_day-1))&lt;=0,7,0)+(ROW(O31)-ROW($O$27))*7+(COLUMN(O31)-COLUMN($O$27)+1))</f>
        <v>45319</v>
      </c>
      <c r="P31" s="95">
        <f>IF(MONTH($O$25)&lt;&gt;MONTH($O$25-(WEEKDAY($O$25,1)-(start_day-1))-IF((WEEKDAY($O$25,1)-(start_day-1))&lt;=0,7,0)+(ROW(P31)-ROW($O$27))*7+(COLUMN(P31)-COLUMN($O$27)+1)),"",$O$25-(WEEKDAY($O$25,1)-(start_day-1))-IF((WEEKDAY($O$25,1)-(start_day-1))&lt;=0,7,0)+(ROW(P31)-ROW($O$27))*7+(COLUMN(P31)-COLUMN($O$27)+1))</f>
        <v>45320</v>
      </c>
      <c r="Q31" s="95">
        <f>IF(MONTH($O$25)&lt;&gt;MONTH($O$25-(WEEKDAY($O$25,1)-(start_day-1))-IF((WEEKDAY($O$25,1)-(start_day-1))&lt;=0,7,0)+(ROW(Q31)-ROW($O$27))*7+(COLUMN(Q31)-COLUMN($O$27)+1)),"",$O$25-(WEEKDAY($O$25,1)-(start_day-1))-IF((WEEKDAY($O$25,1)-(start_day-1))&lt;=0,7,0)+(ROW(Q31)-ROW($O$27))*7+(COLUMN(Q31)-COLUMN($O$27)+1))</f>
        <v>45321</v>
      </c>
      <c r="R31" s="95">
        <f>IF(MONTH($O$25)&lt;&gt;MONTH($O$25-(WEEKDAY($O$25,1)-(start_day-1))-IF((WEEKDAY($O$25,1)-(start_day-1))&lt;=0,7,0)+(ROW(R31)-ROW($O$27))*7+(COLUMN(R31)-COLUMN($O$27)+1)),"",$O$25-(WEEKDAY($O$25,1)-(start_day-1))-IF((WEEKDAY($O$25,1)-(start_day-1))&lt;=0,7,0)+(ROW(R31)-ROW($O$27))*7+(COLUMN(R31)-COLUMN($O$27)+1))</f>
        <v>45322</v>
      </c>
      <c r="S31" s="95" t="str">
        <f>IF(MONTH($O$25)&lt;&gt;MONTH($O$25-(WEEKDAY($O$25,1)-(start_day-1))-IF((WEEKDAY($O$25,1)-(start_day-1))&lt;=0,7,0)+(ROW(S31)-ROW($O$27))*7+(COLUMN(S31)-COLUMN($O$27)+1)),"",$O$25-(WEEKDAY($O$25,1)-(start_day-1))-IF((WEEKDAY($O$25,1)-(start_day-1))&lt;=0,7,0)+(ROW(S31)-ROW($O$27))*7+(COLUMN(S31)-COLUMN($O$27)+1))</f>
        <v/>
      </c>
      <c r="T31" s="95" t="str">
        <f>IF(MONTH($O$25)&lt;&gt;MONTH($O$25-(WEEKDAY($O$25,1)-(start_day-1))-IF((WEEKDAY($O$25,1)-(start_day-1))&lt;=0,7,0)+(ROW(T31)-ROW($O$27))*7+(COLUMN(T31)-COLUMN($O$27)+1)),"",$O$25-(WEEKDAY($O$25,1)-(start_day-1))-IF((WEEKDAY($O$25,1)-(start_day-1))&lt;=0,7,0)+(ROW(T31)-ROW($O$27))*7+(COLUMN(T31)-COLUMN($O$27)+1))</f>
        <v/>
      </c>
      <c r="U31" s="95" t="str">
        <f>IF(MONTH($O$25)&lt;&gt;MONTH($O$25-(WEEKDAY($O$25,1)-(start_day-1))-IF((WEEKDAY($O$25,1)-(start_day-1))&lt;=0,7,0)+(ROW(U31)-ROW($O$27))*7+(COLUMN(U31)-COLUMN($O$27)+1)),"",$O$25-(WEEKDAY($O$25,1)-(start_day-1))-IF((WEEKDAY($O$25,1)-(start_day-1))&lt;=0,7,0)+(ROW(U31)-ROW($O$27))*7+(COLUMN(U31)-COLUMN($O$27)+1))</f>
        <v/>
      </c>
      <c r="V31" s="89"/>
      <c r="W31" s="89"/>
      <c r="X31" s="95">
        <f>IF(MONTH($X$25)&lt;&gt;MONTH($X$25-(WEEKDAY($X$25,1)-(start_day-1))-IF((WEEKDAY($X$25,1)-(start_day-1))&lt;=0,7,0)+(ROW(X31)-ROW($X$27))*7+(COLUMN(X31)-COLUMN($X$27)+1)),"",$X$25-(WEEKDAY($X$25,1)-(start_day-1))-IF((WEEKDAY($X$25,1)-(start_day-1))&lt;=0,7,0)+(ROW(X31)-ROW($X$27))*7+(COLUMN(X31)-COLUMN($X$27)+1))</f>
        <v>45375</v>
      </c>
      <c r="Y31" s="95">
        <f>IF(MONTH($X$25)&lt;&gt;MONTH($X$25-(WEEKDAY($X$25,1)-(start_day-1))-IF((WEEKDAY($X$25,1)-(start_day-1))&lt;=0,7,0)+(ROW(Y31)-ROW($X$27))*7+(COLUMN(Y31)-COLUMN($X$27)+1)),"",$X$25-(WEEKDAY($X$25,1)-(start_day-1))-IF((WEEKDAY($X$25,1)-(start_day-1))&lt;=0,7,0)+(ROW(Y31)-ROW($X$27))*7+(COLUMN(Y31)-COLUMN($X$27)+1))</f>
        <v>45376</v>
      </c>
      <c r="Z31" s="95">
        <f>IF(MONTH($X$25)&lt;&gt;MONTH($X$25-(WEEKDAY($X$25,1)-(start_day-1))-IF((WEEKDAY($X$25,1)-(start_day-1))&lt;=0,7,0)+(ROW(Z31)-ROW($X$27))*7+(COLUMN(Z31)-COLUMN($X$27)+1)),"",$X$25-(WEEKDAY($X$25,1)-(start_day-1))-IF((WEEKDAY($X$25,1)-(start_day-1))&lt;=0,7,0)+(ROW(Z31)-ROW($X$27))*7+(COLUMN(Z31)-COLUMN($X$27)+1))</f>
        <v>45377</v>
      </c>
      <c r="AA31" s="95">
        <f>IF(MONTH($X$25)&lt;&gt;MONTH($X$25-(WEEKDAY($X$25,1)-(start_day-1))-IF((WEEKDAY($X$25,1)-(start_day-1))&lt;=0,7,0)+(ROW(AA31)-ROW($X$27))*7+(COLUMN(AA31)-COLUMN($X$27)+1)),"",$X$25-(WEEKDAY($X$25,1)-(start_day-1))-IF((WEEKDAY($X$25,1)-(start_day-1))&lt;=0,7,0)+(ROW(AA31)-ROW($X$27))*7+(COLUMN(AA31)-COLUMN($X$27)+1))</f>
        <v>45378</v>
      </c>
      <c r="AB31" s="95">
        <f>IF(MONTH($X$25)&lt;&gt;MONTH($X$25-(WEEKDAY($X$25,1)-(start_day-1))-IF((WEEKDAY($X$25,1)-(start_day-1))&lt;=0,7,0)+(ROW(AB31)-ROW($X$27))*7+(COLUMN(AB31)-COLUMN($X$27)+1)),"",$X$25-(WEEKDAY($X$25,1)-(start_day-1))-IF((WEEKDAY($X$25,1)-(start_day-1))&lt;=0,7,0)+(ROW(AB31)-ROW($X$27))*7+(COLUMN(AB31)-COLUMN($X$27)+1))</f>
        <v>45379</v>
      </c>
      <c r="AC31" s="95">
        <f>IF(MONTH($X$25)&lt;&gt;MONTH($X$25-(WEEKDAY($X$25,1)-(start_day-1))-IF((WEEKDAY($X$25,1)-(start_day-1))&lt;=0,7,0)+(ROW(AC31)-ROW($X$27))*7+(COLUMN(AC31)-COLUMN($X$27)+1)),"",$X$25-(WEEKDAY($X$25,1)-(start_day-1))-IF((WEEKDAY($X$25,1)-(start_day-1))&lt;=0,7,0)+(ROW(AC31)-ROW($X$27))*7+(COLUMN(AC31)-COLUMN($X$27)+1))</f>
        <v>45380</v>
      </c>
      <c r="AD31" s="95">
        <f>IF(MONTH($X$25)&lt;&gt;MONTH($X$25-(WEEKDAY($X$25,1)-(start_day-1))-IF((WEEKDAY($X$25,1)-(start_day-1))&lt;=0,7,0)+(ROW(AD31)-ROW($X$27))*7+(COLUMN(AD31)-COLUMN($X$27)+1)),"",$X$25-(WEEKDAY($X$25,1)-(start_day-1))-IF((WEEKDAY($X$25,1)-(start_day-1))&lt;=0,7,0)+(ROW(AD31)-ROW($X$27))*7+(COLUMN(AD31)-COLUMN($X$27)+1))</f>
        <v>45381</v>
      </c>
      <c r="AE31" s="51"/>
      <c r="AF31" s="51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</row>
    <row r="32" ht="12.75" customHeight="1">
      <c r="A32" s="5"/>
      <c r="B32" s="51"/>
      <c r="C32" s="100"/>
      <c r="D32" s="100"/>
      <c r="E32" s="100"/>
      <c r="F32" s="100"/>
      <c r="G32" s="100"/>
      <c r="H32" s="100"/>
      <c r="I32" s="100"/>
      <c r="J32" s="100"/>
      <c r="K32" s="100"/>
      <c r="L32" s="51"/>
      <c r="M32" s="51"/>
      <c r="N32" s="51"/>
      <c r="O32" s="95" t="str">
        <f>IF(MONTH($O$25)&lt;&gt;MONTH($O$25-(WEEKDAY($O$25,1)-(start_day-1))-IF((WEEKDAY($O$25,1)-(start_day-1))&lt;=0,7,0)+(ROW(O32)-ROW($O$27))*7+(COLUMN(O32)-COLUMN($O$27)+1)),"",$O$25-(WEEKDAY($O$25,1)-(start_day-1))-IF((WEEKDAY($O$25,1)-(start_day-1))&lt;=0,7,0)+(ROW(O32)-ROW($O$27))*7+(COLUMN(O32)-COLUMN($O$27)+1))</f>
        <v/>
      </c>
      <c r="P32" s="95" t="str">
        <f>IF(MONTH($O$25)&lt;&gt;MONTH($O$25-(WEEKDAY($O$25,1)-(start_day-1))-IF((WEEKDAY($O$25,1)-(start_day-1))&lt;=0,7,0)+(ROW(P32)-ROW($O$27))*7+(COLUMN(P32)-COLUMN($O$27)+1)),"",$O$25-(WEEKDAY($O$25,1)-(start_day-1))-IF((WEEKDAY($O$25,1)-(start_day-1))&lt;=0,7,0)+(ROW(P32)-ROW($O$27))*7+(COLUMN(P32)-COLUMN($O$27)+1))</f>
        <v/>
      </c>
      <c r="Q32" s="95" t="str">
        <f>IF(MONTH($O$25)&lt;&gt;MONTH($O$25-(WEEKDAY($O$25,1)-(start_day-1))-IF((WEEKDAY($O$25,1)-(start_day-1))&lt;=0,7,0)+(ROW(Q32)-ROW($O$27))*7+(COLUMN(Q32)-COLUMN($O$27)+1)),"",$O$25-(WEEKDAY($O$25,1)-(start_day-1))-IF((WEEKDAY($O$25,1)-(start_day-1))&lt;=0,7,0)+(ROW(Q32)-ROW($O$27))*7+(COLUMN(Q32)-COLUMN($O$27)+1))</f>
        <v/>
      </c>
      <c r="R32" s="95" t="str">
        <f>IF(MONTH($O$25)&lt;&gt;MONTH($O$25-(WEEKDAY($O$25,1)-(start_day-1))-IF((WEEKDAY($O$25,1)-(start_day-1))&lt;=0,7,0)+(ROW(R32)-ROW($O$27))*7+(COLUMN(R32)-COLUMN($O$27)+1)),"",$O$25-(WEEKDAY($O$25,1)-(start_day-1))-IF((WEEKDAY($O$25,1)-(start_day-1))&lt;=0,7,0)+(ROW(R32)-ROW($O$27))*7+(COLUMN(R32)-COLUMN($O$27)+1))</f>
        <v/>
      </c>
      <c r="S32" s="95" t="str">
        <f>IF(MONTH($O$25)&lt;&gt;MONTH($O$25-(WEEKDAY($O$25,1)-(start_day-1))-IF((WEEKDAY($O$25,1)-(start_day-1))&lt;=0,7,0)+(ROW(S32)-ROW($O$27))*7+(COLUMN(S32)-COLUMN($O$27)+1)),"",$O$25-(WEEKDAY($O$25,1)-(start_day-1))-IF((WEEKDAY($O$25,1)-(start_day-1))&lt;=0,7,0)+(ROW(S32)-ROW($O$27))*7+(COLUMN(S32)-COLUMN($O$27)+1))</f>
        <v/>
      </c>
      <c r="T32" s="95" t="str">
        <f>IF(MONTH($O$25)&lt;&gt;MONTH($O$25-(WEEKDAY($O$25,1)-(start_day-1))-IF((WEEKDAY($O$25,1)-(start_day-1))&lt;=0,7,0)+(ROW(T32)-ROW($O$27))*7+(COLUMN(T32)-COLUMN($O$27)+1)),"",$O$25-(WEEKDAY($O$25,1)-(start_day-1))-IF((WEEKDAY($O$25,1)-(start_day-1))&lt;=0,7,0)+(ROW(T32)-ROW($O$27))*7+(COLUMN(T32)-COLUMN($O$27)+1))</f>
        <v/>
      </c>
      <c r="U32" s="95" t="str">
        <f>IF(MONTH($O$25)&lt;&gt;MONTH($O$25-(WEEKDAY($O$25,1)-(start_day-1))-IF((WEEKDAY($O$25,1)-(start_day-1))&lt;=0,7,0)+(ROW(U32)-ROW($O$27))*7+(COLUMN(U32)-COLUMN($O$27)+1)),"",$O$25-(WEEKDAY($O$25,1)-(start_day-1))-IF((WEEKDAY($O$25,1)-(start_day-1))&lt;=0,7,0)+(ROW(U32)-ROW($O$27))*7+(COLUMN(U32)-COLUMN($O$27)+1))</f>
        <v/>
      </c>
      <c r="V32" s="89"/>
      <c r="W32" s="89"/>
      <c r="X32" s="95">
        <f>IF(MONTH($X$25)&lt;&gt;MONTH($X$25-(WEEKDAY($X$25,1)-(start_day-1))-IF((WEEKDAY($X$25,1)-(start_day-1))&lt;=0,7,0)+(ROW(X32)-ROW($X$27))*7+(COLUMN(X32)-COLUMN($X$27)+1)),"",$X$25-(WEEKDAY($X$25,1)-(start_day-1))-IF((WEEKDAY($X$25,1)-(start_day-1))&lt;=0,7,0)+(ROW(X32)-ROW($X$27))*7+(COLUMN(X32)-COLUMN($X$27)+1))</f>
        <v>45382</v>
      </c>
      <c r="Y32" s="95" t="str">
        <f>IF(MONTH($X$25)&lt;&gt;MONTH($X$25-(WEEKDAY($X$25,1)-(start_day-1))-IF((WEEKDAY($X$25,1)-(start_day-1))&lt;=0,7,0)+(ROW(Y32)-ROW($X$27))*7+(COLUMN(Y32)-COLUMN($X$27)+1)),"",$X$25-(WEEKDAY($X$25,1)-(start_day-1))-IF((WEEKDAY($X$25,1)-(start_day-1))&lt;=0,7,0)+(ROW(Y32)-ROW($X$27))*7+(COLUMN(Y32)-COLUMN($X$27)+1))</f>
        <v/>
      </c>
      <c r="Z32" s="95" t="str">
        <f>IF(MONTH($X$25)&lt;&gt;MONTH($X$25-(WEEKDAY($X$25,1)-(start_day-1))-IF((WEEKDAY($X$25,1)-(start_day-1))&lt;=0,7,0)+(ROW(Z32)-ROW($X$27))*7+(COLUMN(Z32)-COLUMN($X$27)+1)),"",$X$25-(WEEKDAY($X$25,1)-(start_day-1))-IF((WEEKDAY($X$25,1)-(start_day-1))&lt;=0,7,0)+(ROW(Z32)-ROW($X$27))*7+(COLUMN(Z32)-COLUMN($X$27)+1))</f>
        <v/>
      </c>
      <c r="AA32" s="95" t="str">
        <f>IF(MONTH($X$25)&lt;&gt;MONTH($X$25-(WEEKDAY($X$25,1)-(start_day-1))-IF((WEEKDAY($X$25,1)-(start_day-1))&lt;=0,7,0)+(ROW(AA32)-ROW($X$27))*7+(COLUMN(AA32)-COLUMN($X$27)+1)),"",$X$25-(WEEKDAY($X$25,1)-(start_day-1))-IF((WEEKDAY($X$25,1)-(start_day-1))&lt;=0,7,0)+(ROW(AA32)-ROW($X$27))*7+(COLUMN(AA32)-COLUMN($X$27)+1))</f>
        <v/>
      </c>
      <c r="AB32" s="95" t="str">
        <f>IF(MONTH($X$25)&lt;&gt;MONTH($X$25-(WEEKDAY($X$25,1)-(start_day-1))-IF((WEEKDAY($X$25,1)-(start_day-1))&lt;=0,7,0)+(ROW(AB32)-ROW($X$27))*7+(COLUMN(AB32)-COLUMN($X$27)+1)),"",$X$25-(WEEKDAY($X$25,1)-(start_day-1))-IF((WEEKDAY($X$25,1)-(start_day-1))&lt;=0,7,0)+(ROW(AB32)-ROW($X$27))*7+(COLUMN(AB32)-COLUMN($X$27)+1))</f>
        <v/>
      </c>
      <c r="AC32" s="95" t="str">
        <f>IF(MONTH($X$25)&lt;&gt;MONTH($X$25-(WEEKDAY($X$25,1)-(start_day-1))-IF((WEEKDAY($X$25,1)-(start_day-1))&lt;=0,7,0)+(ROW(AC32)-ROW($X$27))*7+(COLUMN(AC32)-COLUMN($X$27)+1)),"",$X$25-(WEEKDAY($X$25,1)-(start_day-1))-IF((WEEKDAY($X$25,1)-(start_day-1))&lt;=0,7,0)+(ROW(AC32)-ROW($X$27))*7+(COLUMN(AC32)-COLUMN($X$27)+1))</f>
        <v/>
      </c>
      <c r="AD32" s="95" t="str">
        <f>IF(MONTH($X$25)&lt;&gt;MONTH($X$25-(WEEKDAY($X$25,1)-(start_day-1))-IF((WEEKDAY($X$25,1)-(start_day-1))&lt;=0,7,0)+(ROW(AD32)-ROW($X$27))*7+(COLUMN(AD32)-COLUMN($X$27)+1)),"",$X$25-(WEEKDAY($X$25,1)-(start_day-1))-IF((WEEKDAY($X$25,1)-(start_day-1))&lt;=0,7,0)+(ROW(AD32)-ROW($X$27))*7+(COLUMN(AD32)-COLUMN($X$27)+1))</f>
        <v/>
      </c>
      <c r="AE32" s="51"/>
      <c r="AF32" s="51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</row>
    <row r="33" ht="12.75" customHeight="1">
      <c r="A33" s="5"/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95"/>
      <c r="P33" s="95"/>
      <c r="Q33" s="95"/>
      <c r="R33" s="95"/>
      <c r="S33" s="95"/>
      <c r="T33" s="95"/>
      <c r="U33" s="95"/>
      <c r="V33" s="89"/>
      <c r="W33" s="89"/>
      <c r="X33" s="95"/>
      <c r="Y33" s="95"/>
      <c r="Z33" s="95"/>
      <c r="AA33" s="95"/>
      <c r="AB33" s="95"/>
      <c r="AC33" s="95"/>
      <c r="AD33" s="95"/>
      <c r="AE33" s="51"/>
      <c r="AF33" s="51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</row>
    <row r="34" ht="8.25" customHeight="1">
      <c r="A34" s="49"/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</row>
    <row r="35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</row>
    <row r="36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</row>
    <row r="37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</row>
    <row r="38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</row>
    <row r="39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</row>
    <row r="40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</row>
    <row r="41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</row>
    <row r="42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</row>
    <row r="43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</row>
    <row r="44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</row>
    <row r="45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</row>
    <row r="4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</row>
    <row r="47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</row>
    <row r="48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</row>
    <row r="49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</row>
    <row r="50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</row>
    <row r="51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</row>
    <row r="52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</row>
    <row r="53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</row>
    <row r="54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</row>
    <row r="55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</row>
    <row r="5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</row>
    <row r="57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</row>
    <row r="58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</row>
    <row r="59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</row>
    <row r="60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</row>
    <row r="61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</row>
    <row r="62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</row>
    <row r="63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</row>
    <row r="64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</row>
    <row r="65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</row>
    <row r="6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</row>
    <row r="67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</row>
    <row r="68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</row>
    <row r="69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</row>
    <row r="70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</row>
    <row r="71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</row>
    <row r="72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</row>
    <row r="73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</row>
    <row r="74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</row>
    <row r="75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</row>
    <row r="7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</row>
    <row r="77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</row>
    <row r="78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</row>
    <row r="79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</row>
    <row r="80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</row>
    <row r="81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</row>
    <row r="82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</row>
    <row r="83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</row>
    <row r="84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</row>
    <row r="85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</row>
    <row r="8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</row>
    <row r="87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</row>
    <row r="88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</row>
    <row r="89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</row>
    <row r="90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</row>
    <row r="91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</row>
    <row r="92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</row>
    <row r="93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</row>
    <row r="94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</row>
    <row r="95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</row>
    <row r="9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</row>
    <row r="97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</row>
    <row r="98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</row>
    <row r="99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</row>
    <row r="100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</row>
    <row r="101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</row>
    <row r="102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</row>
    <row r="103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</row>
    <row r="104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</row>
    <row r="105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</row>
    <row r="10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</row>
    <row r="107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</row>
    <row r="108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</row>
    <row r="109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</row>
    <row r="110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</row>
    <row r="111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</row>
    <row r="112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</row>
    <row r="113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</row>
    <row r="114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</row>
    <row r="115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</row>
    <row r="11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</row>
    <row r="117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</row>
    <row r="118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</row>
    <row r="119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</row>
    <row r="120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</row>
    <row r="121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</row>
    <row r="122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</row>
    <row r="123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</row>
    <row r="124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</row>
    <row r="125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</row>
    <row r="1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</row>
    <row r="127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</row>
    <row r="128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</row>
    <row r="129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</row>
    <row r="130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</row>
    <row r="131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</row>
    <row r="132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</row>
    <row r="133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</row>
    <row r="134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</row>
    <row r="135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</row>
    <row r="13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</row>
    <row r="137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</row>
    <row r="138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</row>
    <row r="139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</row>
    <row r="140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</row>
    <row r="141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</row>
    <row r="142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</row>
    <row r="143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</row>
    <row r="144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</row>
    <row r="145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</row>
    <row r="14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</row>
    <row r="147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</row>
    <row r="148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</row>
    <row r="149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</row>
    <row r="150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</row>
    <row r="151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</row>
    <row r="152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</row>
    <row r="153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</row>
    <row r="154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</row>
    <row r="155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</row>
    <row r="15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</row>
    <row r="157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</row>
    <row r="158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</row>
    <row r="159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</row>
    <row r="160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</row>
    <row r="161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</row>
    <row r="162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</row>
    <row r="163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</row>
    <row r="164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</row>
    <row r="165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</row>
    <row r="16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</row>
    <row r="167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</row>
    <row r="168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</row>
    <row r="169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</row>
    <row r="170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</row>
    <row r="171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</row>
    <row r="172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</row>
    <row r="173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</row>
    <row r="174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</row>
    <row r="175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</row>
    <row r="17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</row>
    <row r="177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</row>
    <row r="178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</row>
    <row r="179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</row>
    <row r="180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</row>
    <row r="181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</row>
    <row r="182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</row>
    <row r="183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</row>
    <row r="184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</row>
    <row r="185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</row>
    <row r="18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</row>
    <row r="187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</row>
    <row r="188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</row>
    <row r="189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</row>
    <row r="190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</row>
    <row r="191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</row>
    <row r="192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</row>
    <row r="193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</row>
    <row r="194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</row>
    <row r="195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</row>
    <row r="19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</row>
    <row r="197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</row>
    <row r="198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</row>
    <row r="199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</row>
    <row r="200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</row>
    <row r="201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</row>
    <row r="202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</row>
    <row r="203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</row>
    <row r="204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</row>
    <row r="205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</row>
    <row r="20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</row>
    <row r="207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</row>
    <row r="208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</row>
    <row r="209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</row>
    <row r="210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</row>
    <row r="211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</row>
    <row r="212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</row>
    <row r="213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</row>
    <row r="214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</row>
    <row r="215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</row>
    <row r="21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</row>
    <row r="217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</row>
    <row r="218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</row>
    <row r="219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</row>
    <row r="220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</row>
    <row r="221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</row>
    <row r="222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</row>
    <row r="223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</row>
    <row r="224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</row>
    <row r="225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</row>
    <row r="2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</row>
    <row r="227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</row>
    <row r="228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</row>
    <row r="229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</row>
    <row r="230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</row>
    <row r="231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</row>
    <row r="232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</row>
    <row r="233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</row>
    <row r="234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</row>
    <row r="235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</row>
    <row r="23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</row>
    <row r="237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</row>
    <row r="238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</row>
    <row r="239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</row>
    <row r="240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</row>
    <row r="241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</row>
    <row r="242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</row>
    <row r="243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</row>
    <row r="244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</row>
    <row r="245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</row>
    <row r="24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</row>
    <row r="247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</row>
    <row r="248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</row>
    <row r="249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</row>
    <row r="250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</row>
    <row r="251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</row>
    <row r="252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</row>
    <row r="253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</row>
    <row r="254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</row>
    <row r="255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</row>
    <row r="25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</row>
    <row r="257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</row>
    <row r="258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</row>
    <row r="259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</row>
    <row r="260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</row>
    <row r="261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</row>
    <row r="262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</row>
    <row r="263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</row>
    <row r="264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</row>
    <row r="265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</row>
    <row r="26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</row>
    <row r="267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</row>
    <row r="268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</row>
    <row r="269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</row>
    <row r="270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</row>
    <row r="271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</row>
    <row r="272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</row>
    <row r="273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</row>
    <row r="274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</row>
    <row r="275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</row>
    <row r="27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</row>
    <row r="277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</row>
    <row r="278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</row>
    <row r="279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</row>
    <row r="280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</row>
    <row r="281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</row>
    <row r="282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</row>
    <row r="283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</row>
    <row r="284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</row>
    <row r="285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</row>
    <row r="28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</row>
    <row r="287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</row>
    <row r="288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</row>
    <row r="289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</row>
    <row r="290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</row>
    <row r="291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</row>
    <row r="292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</row>
    <row r="293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</row>
    <row r="294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</row>
    <row r="295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</row>
    <row r="29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</row>
    <row r="297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</row>
    <row r="298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</row>
    <row r="299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</row>
    <row r="300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</row>
    <row r="301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</row>
    <row r="302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</row>
    <row r="303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</row>
    <row r="304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</row>
    <row r="305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</row>
    <row r="30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</row>
    <row r="307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</row>
    <row r="308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</row>
    <row r="309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</row>
    <row r="310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</row>
    <row r="311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</row>
    <row r="312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</row>
    <row r="313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</row>
    <row r="314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</row>
    <row r="315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</row>
    <row r="31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</row>
    <row r="317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</row>
    <row r="318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</row>
    <row r="319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</row>
    <row r="320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</row>
    <row r="321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</row>
    <row r="322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</row>
    <row r="323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</row>
    <row r="324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</row>
    <row r="325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</row>
    <row r="3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</row>
    <row r="327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</row>
    <row r="328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</row>
    <row r="329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</row>
    <row r="330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</row>
    <row r="331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</row>
    <row r="332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</row>
    <row r="333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</row>
    <row r="334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</row>
    <row r="335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</row>
    <row r="33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</row>
    <row r="337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</row>
    <row r="338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</row>
    <row r="339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</row>
    <row r="340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</row>
    <row r="341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</row>
    <row r="342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</row>
    <row r="343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</row>
    <row r="344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</row>
    <row r="345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</row>
    <row r="34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</row>
    <row r="347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</row>
    <row r="348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</row>
    <row r="349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</row>
    <row r="350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</row>
    <row r="351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</row>
    <row r="352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</row>
    <row r="353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</row>
    <row r="354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</row>
    <row r="355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</row>
    <row r="35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</row>
    <row r="357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</row>
    <row r="358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</row>
    <row r="359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</row>
    <row r="360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</row>
    <row r="361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</row>
    <row r="362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</row>
    <row r="363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</row>
    <row r="364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</row>
    <row r="365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</row>
    <row r="36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</row>
    <row r="367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</row>
    <row r="368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</row>
    <row r="369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</row>
    <row r="370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</row>
    <row r="371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</row>
    <row r="372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</row>
    <row r="373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</row>
    <row r="374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</row>
    <row r="375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</row>
    <row r="37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</row>
    <row r="377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</row>
    <row r="378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</row>
    <row r="379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</row>
    <row r="380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</row>
    <row r="381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</row>
    <row r="382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</row>
    <row r="383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</row>
    <row r="384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</row>
    <row r="385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</row>
    <row r="38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</row>
    <row r="387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</row>
    <row r="388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</row>
    <row r="389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</row>
    <row r="390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</row>
    <row r="391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</row>
    <row r="392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</row>
    <row r="393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</row>
    <row r="394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</row>
    <row r="395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</row>
    <row r="39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</row>
    <row r="397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</row>
    <row r="398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</row>
    <row r="399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</row>
    <row r="400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</row>
    <row r="401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</row>
    <row r="402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</row>
    <row r="403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</row>
    <row r="404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</row>
    <row r="405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</row>
    <row r="40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</row>
    <row r="407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</row>
    <row r="408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</row>
    <row r="409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</row>
    <row r="410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</row>
    <row r="411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</row>
    <row r="412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</row>
    <row r="413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</row>
    <row r="414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</row>
    <row r="415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</row>
    <row r="41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</row>
    <row r="417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</row>
    <row r="418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</row>
    <row r="419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</row>
    <row r="420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</row>
    <row r="421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</row>
    <row r="422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</row>
    <row r="423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</row>
    <row r="424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</row>
    <row r="425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</row>
    <row r="4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</row>
    <row r="427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</row>
    <row r="428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</row>
    <row r="429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</row>
    <row r="430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</row>
    <row r="431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</row>
    <row r="432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</row>
    <row r="433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</row>
    <row r="434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</row>
    <row r="435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</row>
    <row r="43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</row>
    <row r="437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</row>
    <row r="438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</row>
    <row r="439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</row>
    <row r="440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</row>
    <row r="441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</row>
    <row r="442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</row>
    <row r="443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</row>
    <row r="444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</row>
    <row r="445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</row>
    <row r="44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</row>
    <row r="447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</row>
    <row r="448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</row>
    <row r="449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</row>
    <row r="450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</row>
    <row r="451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</row>
    <row r="452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</row>
    <row r="453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</row>
    <row r="454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</row>
    <row r="455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</row>
    <row r="45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</row>
    <row r="457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</row>
    <row r="458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</row>
    <row r="459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</row>
    <row r="460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</row>
    <row r="461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</row>
    <row r="462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</row>
    <row r="463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</row>
    <row r="464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</row>
    <row r="465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</row>
    <row r="46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</row>
    <row r="467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</row>
    <row r="468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</row>
    <row r="469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</row>
    <row r="470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</row>
    <row r="471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</row>
    <row r="472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</row>
    <row r="473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</row>
    <row r="474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</row>
    <row r="475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</row>
    <row r="47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</row>
    <row r="477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</row>
    <row r="478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</row>
    <row r="479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</row>
    <row r="480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</row>
    <row r="481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</row>
    <row r="482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</row>
    <row r="483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</row>
    <row r="484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</row>
    <row r="485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</row>
    <row r="48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</row>
    <row r="487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</row>
    <row r="488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</row>
    <row r="489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</row>
    <row r="490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</row>
    <row r="491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</row>
    <row r="492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</row>
    <row r="493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</row>
    <row r="494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</row>
    <row r="495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</row>
    <row r="49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</row>
    <row r="497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</row>
    <row r="498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</row>
    <row r="499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</row>
    <row r="500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</row>
    <row r="501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</row>
    <row r="502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</row>
    <row r="503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</row>
    <row r="504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</row>
    <row r="505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</row>
    <row r="50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</row>
    <row r="507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</row>
    <row r="508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</row>
    <row r="509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</row>
    <row r="510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</row>
    <row r="511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</row>
    <row r="512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</row>
    <row r="513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</row>
    <row r="514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</row>
    <row r="515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</row>
    <row r="51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</row>
    <row r="517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</row>
    <row r="518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</row>
    <row r="519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</row>
    <row r="520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</row>
    <row r="521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</row>
    <row r="522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</row>
    <row r="523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</row>
    <row r="524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</row>
    <row r="525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</row>
    <row r="5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</row>
    <row r="527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</row>
    <row r="528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</row>
    <row r="529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</row>
    <row r="530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</row>
    <row r="531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</row>
    <row r="532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</row>
    <row r="533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</row>
    <row r="534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</row>
    <row r="535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</row>
    <row r="53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</row>
    <row r="537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</row>
    <row r="538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</row>
    <row r="539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</row>
    <row r="540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</row>
    <row r="541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</row>
    <row r="542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</row>
    <row r="543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</row>
    <row r="544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</row>
    <row r="545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</row>
    <row r="54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</row>
    <row r="547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</row>
    <row r="548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</row>
    <row r="549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</row>
    <row r="550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</row>
    <row r="551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</row>
    <row r="552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</row>
    <row r="553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</row>
    <row r="554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</row>
    <row r="555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</row>
    <row r="55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</row>
    <row r="557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</row>
    <row r="558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</row>
    <row r="559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</row>
    <row r="560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</row>
    <row r="561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</row>
    <row r="562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</row>
    <row r="563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</row>
    <row r="564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</row>
    <row r="565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</row>
    <row r="56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</row>
    <row r="567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</row>
    <row r="568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</row>
    <row r="569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</row>
    <row r="570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</row>
    <row r="571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</row>
    <row r="572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</row>
    <row r="573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</row>
    <row r="574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</row>
    <row r="575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</row>
    <row r="57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</row>
    <row r="577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</row>
    <row r="578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</row>
    <row r="579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</row>
    <row r="580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</row>
    <row r="581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</row>
    <row r="582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</row>
    <row r="583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</row>
    <row r="584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</row>
    <row r="585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</row>
    <row r="58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</row>
    <row r="587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</row>
    <row r="588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</row>
    <row r="589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</row>
    <row r="590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</row>
    <row r="591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</row>
    <row r="592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</row>
    <row r="593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</row>
    <row r="594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</row>
    <row r="595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</row>
    <row r="59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</row>
    <row r="597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</row>
    <row r="598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</row>
    <row r="599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</row>
    <row r="600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</row>
    <row r="601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</row>
    <row r="602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</row>
    <row r="603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</row>
    <row r="604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</row>
    <row r="605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</row>
    <row r="60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</row>
    <row r="607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</row>
    <row r="608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</row>
    <row r="609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</row>
    <row r="610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</row>
    <row r="611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</row>
    <row r="612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</row>
    <row r="613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</row>
    <row r="614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</row>
    <row r="615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</row>
    <row r="61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</row>
    <row r="617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</row>
    <row r="618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</row>
    <row r="619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</row>
    <row r="620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</row>
    <row r="621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</row>
    <row r="622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</row>
    <row r="623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</row>
    <row r="624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</row>
    <row r="625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</row>
    <row r="6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</row>
    <row r="627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</row>
    <row r="628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</row>
    <row r="629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</row>
    <row r="630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</row>
    <row r="631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</row>
    <row r="632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</row>
    <row r="633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</row>
    <row r="634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</row>
    <row r="635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</row>
    <row r="63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</row>
    <row r="637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</row>
    <row r="638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</row>
    <row r="639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</row>
    <row r="640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</row>
    <row r="641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</row>
    <row r="642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</row>
    <row r="643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</row>
    <row r="644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</row>
    <row r="645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</row>
    <row r="64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</row>
    <row r="647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</row>
    <row r="648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</row>
    <row r="649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</row>
    <row r="650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</row>
    <row r="651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</row>
    <row r="652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</row>
    <row r="653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</row>
    <row r="654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</row>
    <row r="655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</row>
    <row r="65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</row>
    <row r="657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</row>
    <row r="658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</row>
    <row r="659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</row>
    <row r="660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</row>
    <row r="661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</row>
    <row r="662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</row>
    <row r="663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</row>
    <row r="664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</row>
    <row r="665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</row>
    <row r="66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</row>
    <row r="667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</row>
    <row r="668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</row>
    <row r="669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</row>
    <row r="670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</row>
    <row r="671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</row>
    <row r="672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</row>
    <row r="673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</row>
    <row r="674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</row>
    <row r="675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</row>
    <row r="67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</row>
    <row r="677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</row>
    <row r="678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</row>
    <row r="679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</row>
    <row r="680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</row>
    <row r="681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</row>
    <row r="682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</row>
    <row r="683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</row>
    <row r="684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</row>
    <row r="685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</row>
    <row r="68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</row>
    <row r="687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</row>
    <row r="688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</row>
    <row r="689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</row>
    <row r="690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</row>
    <row r="691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</row>
    <row r="692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</row>
    <row r="693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</row>
    <row r="694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</row>
    <row r="695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</row>
    <row r="69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</row>
    <row r="697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</row>
    <row r="698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</row>
    <row r="699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</row>
    <row r="700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</row>
    <row r="701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</row>
    <row r="702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</row>
    <row r="703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</row>
    <row r="704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</row>
    <row r="705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</row>
    <row r="70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</row>
    <row r="707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</row>
    <row r="708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</row>
    <row r="709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</row>
    <row r="710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</row>
    <row r="711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</row>
    <row r="712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</row>
    <row r="713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</row>
    <row r="714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</row>
    <row r="715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</row>
    <row r="71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</row>
    <row r="717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</row>
    <row r="718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</row>
    <row r="719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</row>
    <row r="720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</row>
    <row r="721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</row>
    <row r="722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</row>
    <row r="723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</row>
    <row r="724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</row>
    <row r="725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</row>
    <row r="7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</row>
    <row r="727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</row>
    <row r="728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</row>
    <row r="729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</row>
    <row r="730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</row>
    <row r="731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</row>
    <row r="732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</row>
    <row r="733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</row>
    <row r="734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</row>
    <row r="735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</row>
    <row r="73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</row>
    <row r="737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</row>
    <row r="738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</row>
    <row r="739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</row>
    <row r="740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</row>
    <row r="741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</row>
    <row r="742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</row>
    <row r="743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</row>
    <row r="744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</row>
    <row r="745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</row>
    <row r="74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</row>
    <row r="747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</row>
    <row r="748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</row>
    <row r="749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</row>
    <row r="750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</row>
    <row r="751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</row>
    <row r="752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</row>
    <row r="753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</row>
    <row r="754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</row>
    <row r="755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</row>
    <row r="75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</row>
    <row r="757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</row>
    <row r="758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</row>
    <row r="759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</row>
    <row r="760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</row>
    <row r="761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</row>
    <row r="762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</row>
    <row r="763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</row>
    <row r="764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</row>
    <row r="765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</row>
    <row r="76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</row>
    <row r="767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</row>
    <row r="768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</row>
    <row r="769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</row>
    <row r="770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</row>
    <row r="771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</row>
    <row r="772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</row>
    <row r="773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</row>
    <row r="774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</row>
    <row r="775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</row>
    <row r="77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</row>
    <row r="777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</row>
    <row r="778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</row>
    <row r="779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</row>
    <row r="780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</row>
    <row r="781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</row>
    <row r="782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</row>
    <row r="783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</row>
    <row r="784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</row>
    <row r="785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</row>
    <row r="78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</row>
    <row r="787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</row>
    <row r="788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</row>
    <row r="789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</row>
    <row r="790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</row>
    <row r="791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</row>
    <row r="792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</row>
    <row r="793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</row>
    <row r="794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</row>
    <row r="795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</row>
    <row r="79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</row>
    <row r="797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</row>
    <row r="798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</row>
    <row r="799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</row>
    <row r="800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</row>
    <row r="801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</row>
    <row r="802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</row>
    <row r="803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</row>
    <row r="804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</row>
    <row r="805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</row>
    <row r="80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</row>
    <row r="807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</row>
    <row r="808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</row>
    <row r="809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</row>
    <row r="810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</row>
    <row r="811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</row>
    <row r="812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</row>
    <row r="813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</row>
    <row r="814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</row>
    <row r="815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</row>
    <row r="81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</row>
    <row r="817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</row>
    <row r="818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</row>
    <row r="819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</row>
    <row r="820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</row>
    <row r="821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</row>
    <row r="822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</row>
    <row r="823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</row>
    <row r="824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</row>
    <row r="825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</row>
    <row r="8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</row>
    <row r="827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</row>
    <row r="828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</row>
    <row r="829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</row>
    <row r="830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</row>
    <row r="831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</row>
    <row r="832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</row>
    <row r="833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</row>
    <row r="834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</row>
    <row r="835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</row>
    <row r="83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</row>
    <row r="837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</row>
    <row r="838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</row>
    <row r="839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</row>
    <row r="840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</row>
    <row r="841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</row>
    <row r="842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</row>
    <row r="843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</row>
    <row r="844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</row>
    <row r="845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</row>
    <row r="84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</row>
    <row r="847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</row>
    <row r="848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</row>
    <row r="849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</row>
    <row r="850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</row>
    <row r="851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</row>
    <row r="852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</row>
    <row r="853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</row>
    <row r="854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</row>
    <row r="855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</row>
    <row r="85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</row>
    <row r="857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</row>
    <row r="858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</row>
    <row r="859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</row>
    <row r="860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</row>
    <row r="861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</row>
    <row r="862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</row>
    <row r="863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</row>
    <row r="864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</row>
    <row r="865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</row>
    <row r="86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</row>
    <row r="867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</row>
    <row r="868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</row>
    <row r="869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</row>
    <row r="870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</row>
    <row r="871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</row>
    <row r="872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</row>
    <row r="873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</row>
    <row r="874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</row>
    <row r="875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</row>
    <row r="87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</row>
    <row r="877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</row>
    <row r="878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</row>
    <row r="879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</row>
    <row r="880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</row>
    <row r="881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</row>
    <row r="882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</row>
    <row r="883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</row>
    <row r="884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</row>
    <row r="885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</row>
    <row r="88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</row>
    <row r="887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</row>
    <row r="888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</row>
    <row r="889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</row>
    <row r="890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</row>
    <row r="891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</row>
    <row r="892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</row>
    <row r="893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</row>
    <row r="894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</row>
    <row r="895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</row>
    <row r="89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</row>
    <row r="897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</row>
    <row r="898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</row>
    <row r="899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</row>
    <row r="900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</row>
    <row r="901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</row>
    <row r="902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</row>
    <row r="903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</row>
    <row r="904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</row>
    <row r="905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</row>
    <row r="90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</row>
    <row r="907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</row>
    <row r="908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</row>
    <row r="909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</row>
    <row r="910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</row>
    <row r="911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</row>
    <row r="912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</row>
    <row r="913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</row>
    <row r="914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</row>
    <row r="915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</row>
    <row r="91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</row>
    <row r="917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</row>
    <row r="918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</row>
    <row r="919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</row>
    <row r="920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</row>
    <row r="921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</row>
    <row r="922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</row>
    <row r="923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</row>
    <row r="924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</row>
    <row r="925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</row>
    <row r="9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</row>
    <row r="927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</row>
    <row r="928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</row>
    <row r="929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</row>
    <row r="930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</row>
    <row r="931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</row>
    <row r="932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</row>
    <row r="933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</row>
    <row r="934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</row>
    <row r="935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</row>
    <row r="93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</row>
    <row r="937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</row>
    <row r="938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</row>
    <row r="939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</row>
    <row r="940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</row>
    <row r="941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</row>
    <row r="942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</row>
    <row r="943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</row>
    <row r="944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</row>
    <row r="945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</row>
    <row r="94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</row>
    <row r="947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</row>
    <row r="948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</row>
    <row r="949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</row>
    <row r="950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</row>
    <row r="951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</row>
    <row r="952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</row>
    <row r="953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</row>
    <row r="954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</row>
    <row r="955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</row>
    <row r="95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</row>
    <row r="957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</row>
    <row r="958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</row>
    <row r="959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</row>
    <row r="960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</row>
    <row r="961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</row>
    <row r="962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</row>
    <row r="963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</row>
    <row r="964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</row>
    <row r="965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</row>
    <row r="96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</row>
    <row r="967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</row>
    <row r="968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</row>
    <row r="969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</row>
    <row r="970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</row>
    <row r="971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</row>
    <row r="972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</row>
    <row r="973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</row>
    <row r="974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</row>
    <row r="975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</row>
    <row r="97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</row>
    <row r="977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</row>
    <row r="978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</row>
    <row r="979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</row>
    <row r="980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</row>
    <row r="981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</row>
    <row r="982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</row>
    <row r="983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</row>
    <row r="984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</row>
    <row r="985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</row>
    <row r="98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</row>
    <row r="987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</row>
    <row r="988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</row>
    <row r="989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</row>
    <row r="990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</row>
    <row r="991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</row>
    <row r="992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</row>
    <row r="993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</row>
    <row r="994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</row>
    <row r="995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</row>
    <row r="99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</row>
    <row r="997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</row>
    <row r="998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</row>
    <row r="999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</row>
    <row r="1000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</row>
  </sheetData>
  <mergeCells count="105">
    <mergeCell ref="O4:V4"/>
    <mergeCell ref="W4:AD4"/>
    <mergeCell ref="C5:D5"/>
    <mergeCell ref="E5:F5"/>
    <mergeCell ref="G5:H5"/>
    <mergeCell ref="I5:J5"/>
    <mergeCell ref="K5:M5"/>
    <mergeCell ref="O5:V5"/>
    <mergeCell ref="C4:D4"/>
    <mergeCell ref="C6:D6"/>
    <mergeCell ref="E6:F6"/>
    <mergeCell ref="G6:H6"/>
    <mergeCell ref="I6:J6"/>
    <mergeCell ref="K6:N6"/>
    <mergeCell ref="O6:V6"/>
    <mergeCell ref="W6:AD6"/>
    <mergeCell ref="C7:D8"/>
    <mergeCell ref="E7:F7"/>
    <mergeCell ref="E8:F8"/>
    <mergeCell ref="G7:H7"/>
    <mergeCell ref="I7:J7"/>
    <mergeCell ref="K7:M7"/>
    <mergeCell ref="O7:V7"/>
    <mergeCell ref="G4:H4"/>
    <mergeCell ref="G8:H8"/>
    <mergeCell ref="I8:J8"/>
    <mergeCell ref="K8:M8"/>
    <mergeCell ref="C9:D9"/>
    <mergeCell ref="E9:F9"/>
    <mergeCell ref="O8:V8"/>
    <mergeCell ref="W8:AD8"/>
    <mergeCell ref="G9:H9"/>
    <mergeCell ref="I9:J9"/>
    <mergeCell ref="K9:N9"/>
    <mergeCell ref="O9:V9"/>
    <mergeCell ref="E4:F4"/>
    <mergeCell ref="C10:D11"/>
    <mergeCell ref="E11:F11"/>
    <mergeCell ref="G11:H11"/>
    <mergeCell ref="I11:J11"/>
    <mergeCell ref="K11:M11"/>
    <mergeCell ref="O11:V11"/>
    <mergeCell ref="C13:D14"/>
    <mergeCell ref="E14:F14"/>
    <mergeCell ref="W11:AD11"/>
    <mergeCell ref="C12:D12"/>
    <mergeCell ref="E12:F12"/>
    <mergeCell ref="G12:H12"/>
    <mergeCell ref="I12:J12"/>
    <mergeCell ref="K12:N12"/>
    <mergeCell ref="O12:V12"/>
    <mergeCell ref="W12:AD12"/>
    <mergeCell ref="G14:H14"/>
    <mergeCell ref="I14:J14"/>
    <mergeCell ref="K14:M14"/>
    <mergeCell ref="O14:V14"/>
    <mergeCell ref="W14:AD14"/>
    <mergeCell ref="C15:D15"/>
    <mergeCell ref="E15:F15"/>
    <mergeCell ref="G15:H15"/>
    <mergeCell ref="I15:J15"/>
    <mergeCell ref="K15:N15"/>
    <mergeCell ref="O15:V15"/>
    <mergeCell ref="W15:AD15"/>
    <mergeCell ref="C16:D17"/>
    <mergeCell ref="E17:F17"/>
    <mergeCell ref="G17:H17"/>
    <mergeCell ref="I17:J17"/>
    <mergeCell ref="K17:M17"/>
    <mergeCell ref="O17:V17"/>
    <mergeCell ref="X25:AD25"/>
    <mergeCell ref="C27:K27"/>
    <mergeCell ref="A1:A34"/>
    <mergeCell ref="C2:AD2"/>
    <mergeCell ref="I4:J4"/>
    <mergeCell ref="K4:M4"/>
    <mergeCell ref="W5:AD5"/>
    <mergeCell ref="W7:AD7"/>
    <mergeCell ref="W9:AD9"/>
    <mergeCell ref="W17:AD17"/>
    <mergeCell ref="C18:D18"/>
    <mergeCell ref="E18:F18"/>
    <mergeCell ref="G18:H18"/>
    <mergeCell ref="I18:J18"/>
    <mergeCell ref="K18:M18"/>
    <mergeCell ref="O18:V18"/>
    <mergeCell ref="W18:AD18"/>
    <mergeCell ref="C19:D20"/>
    <mergeCell ref="E20:F20"/>
    <mergeCell ref="G20:H20"/>
    <mergeCell ref="I20:J20"/>
    <mergeCell ref="K20:M20"/>
    <mergeCell ref="O20:V20"/>
    <mergeCell ref="W20:AD20"/>
    <mergeCell ref="C21:D21"/>
    <mergeCell ref="E21:F21"/>
    <mergeCell ref="G21:H21"/>
    <mergeCell ref="I21:J21"/>
    <mergeCell ref="K21:M21"/>
    <mergeCell ref="O21:V21"/>
    <mergeCell ref="W21:AD21"/>
    <mergeCell ref="C25:K26"/>
    <mergeCell ref="O25:U25"/>
    <mergeCell ref="C28:K29"/>
    <mergeCell ref="C30:K31"/>
  </mergeCells>
  <conditionalFormatting sqref="C5 C7 C10 C13 C16 E5 E8 E11 E14 E17 E20 G5 G8 G11 G14 G17 G20 I5 I8 I11 I14 I17 I20 K5:L5 K8:L8 K11:L11 K14:L14 K17:L17 K20:L20 O5 O8 O11 O14 O17 O20 W5 W8 W11 W14 W17 W20">
    <cfRule type="expression" dxfId="0" priority="1">
      <formula>MONTH(C5)&lt;&gt;MONTH($C$2)</formula>
    </cfRule>
  </conditionalFormatting>
  <conditionalFormatting sqref="C5 C7 C10 C13 C16 E5 E8 E11 E14 E17 E20 G5 G8 G11 G14 G17 G20 I5 I8 I11 I14 I17 I20 K5:L5 K8:L8 K11:L11 K14:L14 K17:L17 K20:L20 O5 O8 O11 O14 O17 O20 W5 W8 W11 W14 W17 W20">
    <cfRule type="expression" dxfId="1" priority="2">
      <formula>OR(WEEKDAY(C5,1)=1,WEEKDAY(C5,1)=7)</formula>
    </cfRule>
  </conditionalFormatting>
  <conditionalFormatting sqref="C19">
    <cfRule type="expression" dxfId="0" priority="3">
      <formula>MONTH(C19)&lt;&gt;MONTH($C$2)</formula>
    </cfRule>
  </conditionalFormatting>
  <conditionalFormatting sqref="C19">
    <cfRule type="expression" dxfId="2" priority="4">
      <formula>OR(WEEKDAY(C19,1)=1,WEEKDAY(C19,1)=7)</formula>
    </cfRule>
  </conditionalFormatting>
  <conditionalFormatting sqref="A1:A34">
    <cfRule type="colorScale" priority="5">
      <colorScale>
        <cfvo type="min"/>
        <cfvo type="max"/>
        <color rgb="FF57BB8A"/>
        <color rgb="FFFFFFFF"/>
      </colorScale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17.13"/>
    <col customWidth="1" min="2" max="3" width="5.5"/>
    <col customWidth="1" min="4" max="4" width="15.5"/>
    <col customWidth="1" min="5" max="5" width="5.5"/>
    <col customWidth="1" min="6" max="6" width="15.5"/>
    <col customWidth="1" min="7" max="7" width="5.5"/>
    <col customWidth="1" min="8" max="8" width="15.5"/>
    <col customWidth="1" min="9" max="9" width="5.5"/>
    <col customWidth="1" min="10" max="10" width="15.5"/>
    <col customWidth="1" min="11" max="12" width="5.5"/>
    <col customWidth="1" min="13" max="13" width="6.63"/>
    <col customWidth="1" min="14" max="14" width="3.5"/>
    <col customWidth="1" min="15" max="21" width="2.5"/>
    <col customWidth="1" min="22" max="22" width="4.13"/>
    <col customWidth="1" min="23" max="29" width="2.5"/>
    <col customWidth="1" min="30" max="30" width="4.5"/>
    <col customWidth="1" min="31" max="32" width="5.5"/>
    <col customWidth="1" min="33" max="33" width="10.5"/>
    <col customWidth="1" min="34" max="50" width="8.63"/>
  </cols>
  <sheetData>
    <row r="1" ht="8.25" customHeight="1">
      <c r="A1" s="1"/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</row>
    <row r="2" ht="50.25" customHeight="1">
      <c r="A2" s="5"/>
      <c r="B2" s="52"/>
      <c r="C2" s="53">
        <f>DATE(About!Q8,About!Q10+2,1)</f>
        <v>45352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8"/>
      <c r="AE2" s="52"/>
      <c r="AF2" s="52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</row>
    <row r="3" ht="9.0" customHeight="1">
      <c r="A3" s="5"/>
      <c r="B3" s="55"/>
      <c r="C3" s="56"/>
      <c r="D3" s="56"/>
      <c r="E3" s="56"/>
      <c r="F3" s="56"/>
      <c r="G3" s="56"/>
      <c r="H3" s="56"/>
      <c r="I3" s="56"/>
      <c r="J3" s="56"/>
      <c r="K3" s="57"/>
      <c r="L3" s="57"/>
      <c r="M3" s="57"/>
      <c r="N3" s="57"/>
      <c r="O3" s="55"/>
      <c r="P3" s="55"/>
      <c r="Q3" s="55"/>
      <c r="R3" s="55"/>
      <c r="S3" s="55"/>
      <c r="T3" s="55"/>
      <c r="U3" s="55"/>
      <c r="V3" s="52"/>
      <c r="W3" s="55"/>
      <c r="X3" s="55"/>
      <c r="Y3" s="55"/>
      <c r="Z3" s="55"/>
      <c r="AA3" s="55"/>
      <c r="AB3" s="55"/>
      <c r="AC3" s="55"/>
      <c r="AD3" s="55"/>
      <c r="AE3" s="55"/>
      <c r="AF3" s="52"/>
      <c r="AG3" s="58"/>
      <c r="AH3" s="58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</row>
    <row r="4" ht="30.0" customHeight="1">
      <c r="A4" s="5"/>
      <c r="B4" s="60"/>
      <c r="C4" s="61">
        <f>C5</f>
        <v>45347</v>
      </c>
      <c r="D4" s="62"/>
      <c r="E4" s="61">
        <f>E5</f>
        <v>45348</v>
      </c>
      <c r="F4" s="62"/>
      <c r="G4" s="61">
        <f>G5</f>
        <v>45349</v>
      </c>
      <c r="H4" s="62"/>
      <c r="I4" s="61">
        <f>I5</f>
        <v>45350</v>
      </c>
      <c r="J4" s="62"/>
      <c r="K4" s="61">
        <f>K5</f>
        <v>45351</v>
      </c>
      <c r="L4" s="63"/>
      <c r="M4" s="62"/>
      <c r="N4" s="64"/>
      <c r="O4" s="61">
        <f>O5</f>
        <v>45352</v>
      </c>
      <c r="P4" s="63"/>
      <c r="Q4" s="63"/>
      <c r="R4" s="63"/>
      <c r="S4" s="63"/>
      <c r="T4" s="63"/>
      <c r="U4" s="63"/>
      <c r="V4" s="62"/>
      <c r="W4" s="61">
        <f>W5</f>
        <v>45353</v>
      </c>
      <c r="X4" s="63"/>
      <c r="Y4" s="63"/>
      <c r="Z4" s="63"/>
      <c r="AA4" s="63"/>
      <c r="AB4" s="63"/>
      <c r="AC4" s="63"/>
      <c r="AD4" s="62"/>
      <c r="AE4" s="60"/>
      <c r="AF4" s="65"/>
      <c r="AG4" s="66"/>
      <c r="AH4" s="66"/>
      <c r="AI4" s="66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</row>
    <row r="5" ht="24.75" customHeight="1">
      <c r="A5" s="5"/>
      <c r="B5" s="51"/>
      <c r="C5" s="68">
        <f>$C$2-(WEEKDAY($C$2,1)-(start_day-1))-IF((WEEKDAY($C$2,1)-(start_day-1))&lt;=0,7,0)+1</f>
        <v>45347</v>
      </c>
      <c r="D5" s="30"/>
      <c r="E5" s="68">
        <f>C5+1</f>
        <v>45348</v>
      </c>
      <c r="F5" s="30"/>
      <c r="G5" s="68">
        <f>E5+1</f>
        <v>45349</v>
      </c>
      <c r="H5" s="30"/>
      <c r="I5" s="68">
        <f>G5+1</f>
        <v>45350</v>
      </c>
      <c r="J5" s="30"/>
      <c r="K5" s="68">
        <f>I5+1</f>
        <v>45351</v>
      </c>
      <c r="L5" s="29"/>
      <c r="M5" s="30"/>
      <c r="N5" s="69"/>
      <c r="O5" s="68">
        <f>K5+1</f>
        <v>45352</v>
      </c>
      <c r="P5" s="29"/>
      <c r="Q5" s="29"/>
      <c r="R5" s="29"/>
      <c r="S5" s="29"/>
      <c r="T5" s="29"/>
      <c r="U5" s="29"/>
      <c r="V5" s="30"/>
      <c r="W5" s="68">
        <f>O5+1</f>
        <v>45353</v>
      </c>
      <c r="X5" s="29"/>
      <c r="Y5" s="29"/>
      <c r="Z5" s="29"/>
      <c r="AA5" s="29"/>
      <c r="AB5" s="29"/>
      <c r="AC5" s="29"/>
      <c r="AD5" s="30"/>
      <c r="AE5" s="51"/>
      <c r="AF5" s="70"/>
      <c r="AG5" s="71"/>
      <c r="AH5" s="71"/>
      <c r="AI5" s="71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</row>
    <row r="6" ht="75.0" customHeight="1">
      <c r="A6" s="5"/>
      <c r="B6" s="72"/>
      <c r="C6" s="73"/>
      <c r="D6" s="74"/>
      <c r="E6" s="73"/>
      <c r="F6" s="74"/>
      <c r="G6" s="73"/>
      <c r="H6" s="74"/>
      <c r="I6" s="73"/>
      <c r="J6" s="74"/>
      <c r="K6" s="73"/>
      <c r="L6" s="75"/>
      <c r="M6" s="75"/>
      <c r="N6" s="74"/>
      <c r="O6" s="73"/>
      <c r="P6" s="75"/>
      <c r="Q6" s="75"/>
      <c r="R6" s="75"/>
      <c r="S6" s="75"/>
      <c r="T6" s="75"/>
      <c r="U6" s="75"/>
      <c r="V6" s="74"/>
      <c r="W6" s="73"/>
      <c r="X6" s="75"/>
      <c r="Y6" s="75"/>
      <c r="Z6" s="75"/>
      <c r="AA6" s="75"/>
      <c r="AB6" s="75"/>
      <c r="AC6" s="75"/>
      <c r="AD6" s="74"/>
      <c r="AE6" s="24"/>
      <c r="AF6" s="72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</row>
    <row r="7" ht="9.75" customHeight="1">
      <c r="A7" s="5"/>
      <c r="B7" s="51"/>
      <c r="C7" s="77">
        <f>W5+1</f>
        <v>45354</v>
      </c>
      <c r="D7" s="22"/>
      <c r="E7" s="78"/>
      <c r="F7" s="30"/>
      <c r="G7" s="78"/>
      <c r="H7" s="30"/>
      <c r="I7" s="78"/>
      <c r="J7" s="30"/>
      <c r="K7" s="78"/>
      <c r="L7" s="29"/>
      <c r="M7" s="30"/>
      <c r="N7" s="79"/>
      <c r="O7" s="78"/>
      <c r="P7" s="29"/>
      <c r="Q7" s="29"/>
      <c r="R7" s="29"/>
      <c r="S7" s="29"/>
      <c r="T7" s="29"/>
      <c r="U7" s="29"/>
      <c r="V7" s="30"/>
      <c r="W7" s="78"/>
      <c r="X7" s="29"/>
      <c r="Y7" s="29"/>
      <c r="Z7" s="29"/>
      <c r="AA7" s="29"/>
      <c r="AB7" s="29"/>
      <c r="AC7" s="29"/>
      <c r="AD7" s="30"/>
      <c r="AE7" s="51"/>
      <c r="AF7" s="51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</row>
    <row r="8" ht="15.0" customHeight="1">
      <c r="A8" s="5"/>
      <c r="B8" s="24"/>
      <c r="C8" s="28"/>
      <c r="D8" s="30"/>
      <c r="E8" s="80">
        <f>C7+1</f>
        <v>45355</v>
      </c>
      <c r="F8" s="8"/>
      <c r="G8" s="80">
        <f>E8+1</f>
        <v>45356</v>
      </c>
      <c r="H8" s="8"/>
      <c r="I8" s="80">
        <f>G8+1</f>
        <v>45357</v>
      </c>
      <c r="J8" s="8"/>
      <c r="K8" s="80">
        <f>I8+1</f>
        <v>45358</v>
      </c>
      <c r="L8" s="7"/>
      <c r="M8" s="8"/>
      <c r="N8" s="81"/>
      <c r="O8" s="80">
        <f>K8+1</f>
        <v>45359</v>
      </c>
      <c r="P8" s="7"/>
      <c r="Q8" s="7"/>
      <c r="R8" s="7"/>
      <c r="S8" s="7"/>
      <c r="T8" s="7"/>
      <c r="U8" s="7"/>
      <c r="V8" s="8"/>
      <c r="W8" s="80">
        <f>O8+1</f>
        <v>45360</v>
      </c>
      <c r="X8" s="7"/>
      <c r="Y8" s="7"/>
      <c r="Z8" s="7"/>
      <c r="AA8" s="7"/>
      <c r="AB8" s="7"/>
      <c r="AC8" s="7"/>
      <c r="AD8" s="8"/>
      <c r="AE8" s="24"/>
      <c r="AF8" s="24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</row>
    <row r="9" ht="75.0" customHeight="1">
      <c r="A9" s="5"/>
      <c r="B9" s="72"/>
      <c r="C9" s="73"/>
      <c r="D9" s="74"/>
      <c r="E9" s="73"/>
      <c r="F9" s="74"/>
      <c r="G9" s="73"/>
      <c r="H9" s="74"/>
      <c r="I9" s="73"/>
      <c r="J9" s="74"/>
      <c r="K9" s="73"/>
      <c r="L9" s="75"/>
      <c r="M9" s="75"/>
      <c r="N9" s="74"/>
      <c r="O9" s="73"/>
      <c r="P9" s="75"/>
      <c r="Q9" s="75"/>
      <c r="R9" s="75"/>
      <c r="S9" s="75"/>
      <c r="T9" s="75"/>
      <c r="U9" s="75"/>
      <c r="V9" s="74"/>
      <c r="W9" s="73"/>
      <c r="X9" s="75"/>
      <c r="Y9" s="75"/>
      <c r="Z9" s="75"/>
      <c r="AA9" s="75"/>
      <c r="AB9" s="75"/>
      <c r="AC9" s="75"/>
      <c r="AD9" s="74"/>
      <c r="AE9" s="24"/>
      <c r="AF9" s="72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</row>
    <row r="10" ht="9.75" customHeight="1">
      <c r="A10" s="5"/>
      <c r="B10" s="72"/>
      <c r="C10" s="77">
        <f>W8+1</f>
        <v>45361</v>
      </c>
      <c r="D10" s="22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  <c r="AD10" s="79"/>
      <c r="AE10" s="24"/>
      <c r="AF10" s="72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</row>
    <row r="11" ht="15.0" customHeight="1">
      <c r="A11" s="5"/>
      <c r="B11" s="24"/>
      <c r="C11" s="28"/>
      <c r="D11" s="30"/>
      <c r="E11" s="80">
        <f>C10+1</f>
        <v>45362</v>
      </c>
      <c r="F11" s="8"/>
      <c r="G11" s="80">
        <f>E11+1</f>
        <v>45363</v>
      </c>
      <c r="H11" s="8"/>
      <c r="I11" s="80">
        <f>G11+1</f>
        <v>45364</v>
      </c>
      <c r="J11" s="8"/>
      <c r="K11" s="80">
        <f>I11+1</f>
        <v>45365</v>
      </c>
      <c r="L11" s="7"/>
      <c r="M11" s="8"/>
      <c r="N11" s="81"/>
      <c r="O11" s="80">
        <f>K11+1</f>
        <v>45366</v>
      </c>
      <c r="P11" s="7"/>
      <c r="Q11" s="7"/>
      <c r="R11" s="7"/>
      <c r="S11" s="7"/>
      <c r="T11" s="7"/>
      <c r="U11" s="7"/>
      <c r="V11" s="8"/>
      <c r="W11" s="80">
        <f>O11+1</f>
        <v>45367</v>
      </c>
      <c r="X11" s="7"/>
      <c r="Y11" s="7"/>
      <c r="Z11" s="7"/>
      <c r="AA11" s="7"/>
      <c r="AB11" s="7"/>
      <c r="AC11" s="7"/>
      <c r="AD11" s="8"/>
      <c r="AE11" s="24"/>
      <c r="AF11" s="24"/>
      <c r="AG11" s="10"/>
      <c r="AH11" s="10"/>
      <c r="AI11" s="4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</row>
    <row r="12" ht="75.0" customHeight="1">
      <c r="A12" s="5"/>
      <c r="B12" s="72"/>
      <c r="C12" s="73"/>
      <c r="D12" s="74"/>
      <c r="E12" s="73"/>
      <c r="F12" s="74"/>
      <c r="G12" s="73"/>
      <c r="H12" s="74"/>
      <c r="I12" s="73"/>
      <c r="J12" s="74"/>
      <c r="K12" s="73"/>
      <c r="L12" s="75"/>
      <c r="M12" s="75"/>
      <c r="N12" s="74"/>
      <c r="O12" s="73"/>
      <c r="P12" s="75"/>
      <c r="Q12" s="75"/>
      <c r="R12" s="75"/>
      <c r="S12" s="75"/>
      <c r="T12" s="75"/>
      <c r="U12" s="75"/>
      <c r="V12" s="74"/>
      <c r="W12" s="73"/>
      <c r="X12" s="75"/>
      <c r="Y12" s="75"/>
      <c r="Z12" s="75"/>
      <c r="AA12" s="75"/>
      <c r="AB12" s="75"/>
      <c r="AC12" s="75"/>
      <c r="AD12" s="74"/>
      <c r="AE12" s="24"/>
      <c r="AF12" s="72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</row>
    <row r="13" ht="9.75" customHeight="1">
      <c r="A13" s="5"/>
      <c r="B13" s="72"/>
      <c r="C13" s="77">
        <f>W11+1</f>
        <v>45368</v>
      </c>
      <c r="D13" s="22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24"/>
      <c r="AF13" s="72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</row>
    <row r="14" ht="15.0" customHeight="1">
      <c r="A14" s="5"/>
      <c r="B14" s="24"/>
      <c r="C14" s="28"/>
      <c r="D14" s="30"/>
      <c r="E14" s="80">
        <f>C13+1</f>
        <v>45369</v>
      </c>
      <c r="F14" s="8"/>
      <c r="G14" s="80">
        <f>E14+1</f>
        <v>45370</v>
      </c>
      <c r="H14" s="8"/>
      <c r="I14" s="80">
        <f>G14+1</f>
        <v>45371</v>
      </c>
      <c r="J14" s="8"/>
      <c r="K14" s="80">
        <f>I14+1</f>
        <v>45372</v>
      </c>
      <c r="L14" s="7"/>
      <c r="M14" s="8"/>
      <c r="N14" s="81"/>
      <c r="O14" s="80">
        <f>K14+1</f>
        <v>45373</v>
      </c>
      <c r="P14" s="7"/>
      <c r="Q14" s="7"/>
      <c r="R14" s="7"/>
      <c r="S14" s="7"/>
      <c r="T14" s="7"/>
      <c r="U14" s="7"/>
      <c r="V14" s="8"/>
      <c r="W14" s="80">
        <f>O14+1</f>
        <v>45374</v>
      </c>
      <c r="X14" s="7"/>
      <c r="Y14" s="7"/>
      <c r="Z14" s="7"/>
      <c r="AA14" s="7"/>
      <c r="AB14" s="7"/>
      <c r="AC14" s="7"/>
      <c r="AD14" s="8"/>
      <c r="AE14" s="24"/>
      <c r="AF14" s="24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</row>
    <row r="15" ht="75.0" customHeight="1">
      <c r="A15" s="5"/>
      <c r="B15" s="72"/>
      <c r="C15" s="73"/>
      <c r="D15" s="74"/>
      <c r="E15" s="73"/>
      <c r="F15" s="74"/>
      <c r="G15" s="73"/>
      <c r="H15" s="74"/>
      <c r="I15" s="73"/>
      <c r="J15" s="74"/>
      <c r="K15" s="73"/>
      <c r="L15" s="75"/>
      <c r="M15" s="75"/>
      <c r="N15" s="74"/>
      <c r="O15" s="73"/>
      <c r="P15" s="75"/>
      <c r="Q15" s="75"/>
      <c r="R15" s="75"/>
      <c r="S15" s="75"/>
      <c r="T15" s="75"/>
      <c r="U15" s="75"/>
      <c r="V15" s="74"/>
      <c r="W15" s="73"/>
      <c r="X15" s="75"/>
      <c r="Y15" s="75"/>
      <c r="Z15" s="75"/>
      <c r="AA15" s="75"/>
      <c r="AB15" s="75"/>
      <c r="AC15" s="75"/>
      <c r="AD15" s="74"/>
      <c r="AE15" s="24"/>
      <c r="AF15" s="72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</row>
    <row r="16" ht="9.75" customHeight="1">
      <c r="A16" s="5"/>
      <c r="B16" s="72"/>
      <c r="C16" s="77">
        <f>W14+1</f>
        <v>45375</v>
      </c>
      <c r="D16" s="22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24"/>
      <c r="AF16" s="72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</row>
    <row r="17" ht="15.0" customHeight="1">
      <c r="A17" s="5"/>
      <c r="B17" s="24"/>
      <c r="C17" s="28"/>
      <c r="D17" s="30"/>
      <c r="E17" s="80">
        <f>C16+1</f>
        <v>45376</v>
      </c>
      <c r="F17" s="8"/>
      <c r="G17" s="80">
        <f>E17+1</f>
        <v>45377</v>
      </c>
      <c r="H17" s="8"/>
      <c r="I17" s="80">
        <f>G17+1</f>
        <v>45378</v>
      </c>
      <c r="J17" s="8"/>
      <c r="K17" s="80">
        <f>I17+1</f>
        <v>45379</v>
      </c>
      <c r="L17" s="7"/>
      <c r="M17" s="8"/>
      <c r="N17" s="81"/>
      <c r="O17" s="80">
        <f>K17+1</f>
        <v>45380</v>
      </c>
      <c r="P17" s="7"/>
      <c r="Q17" s="7"/>
      <c r="R17" s="7"/>
      <c r="S17" s="7"/>
      <c r="T17" s="7"/>
      <c r="U17" s="7"/>
      <c r="V17" s="8"/>
      <c r="W17" s="80">
        <f>O17+1</f>
        <v>45381</v>
      </c>
      <c r="X17" s="7"/>
      <c r="Y17" s="7"/>
      <c r="Z17" s="7"/>
      <c r="AA17" s="7"/>
      <c r="AB17" s="7"/>
      <c r="AC17" s="7"/>
      <c r="AD17" s="8"/>
      <c r="AE17" s="24"/>
      <c r="AF17" s="24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</row>
    <row r="18" ht="75.0" customHeight="1">
      <c r="A18" s="5"/>
      <c r="B18" s="72"/>
      <c r="C18" s="73"/>
      <c r="D18" s="74"/>
      <c r="E18" s="73"/>
      <c r="F18" s="74"/>
      <c r="G18" s="73"/>
      <c r="H18" s="74"/>
      <c r="I18" s="73"/>
      <c r="J18" s="74"/>
      <c r="K18" s="73"/>
      <c r="L18" s="75"/>
      <c r="M18" s="74"/>
      <c r="N18" s="19"/>
      <c r="O18" s="73"/>
      <c r="P18" s="75"/>
      <c r="Q18" s="75"/>
      <c r="R18" s="75"/>
      <c r="S18" s="75"/>
      <c r="T18" s="75"/>
      <c r="U18" s="75"/>
      <c r="V18" s="74"/>
      <c r="W18" s="73"/>
      <c r="X18" s="75"/>
      <c r="Y18" s="75"/>
      <c r="Z18" s="75"/>
      <c r="AA18" s="75"/>
      <c r="AB18" s="75"/>
      <c r="AC18" s="75"/>
      <c r="AD18" s="74"/>
      <c r="AE18" s="24"/>
      <c r="AF18" s="72"/>
      <c r="AG18" s="76"/>
      <c r="AH18" s="76"/>
      <c r="AI18" s="76"/>
      <c r="AJ18" s="76"/>
      <c r="AK18" s="76"/>
      <c r="AL18" s="76"/>
      <c r="AM18" s="76"/>
      <c r="AN18" s="76"/>
      <c r="AO18" s="4"/>
      <c r="AP18" s="76"/>
      <c r="AQ18" s="76"/>
      <c r="AR18" s="76"/>
      <c r="AS18" s="76"/>
      <c r="AT18" s="76"/>
      <c r="AU18" s="76"/>
      <c r="AV18" s="76"/>
      <c r="AW18" s="76"/>
      <c r="AX18" s="76"/>
    </row>
    <row r="19" ht="9.75" customHeight="1">
      <c r="A19" s="5"/>
      <c r="B19" s="72"/>
      <c r="C19" s="77">
        <f>W17+1</f>
        <v>45382</v>
      </c>
      <c r="D19" s="22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24"/>
      <c r="AF19" s="72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</row>
    <row r="20" ht="15.0" customHeight="1">
      <c r="A20" s="5"/>
      <c r="B20" s="24"/>
      <c r="C20" s="28"/>
      <c r="D20" s="30"/>
      <c r="E20" s="80">
        <f>C19+1</f>
        <v>45383</v>
      </c>
      <c r="F20" s="8"/>
      <c r="G20" s="80">
        <f>E20+1</f>
        <v>45384</v>
      </c>
      <c r="H20" s="8"/>
      <c r="I20" s="80">
        <f>G20+1</f>
        <v>45385</v>
      </c>
      <c r="J20" s="8"/>
      <c r="K20" s="80">
        <f>I20+1</f>
        <v>45386</v>
      </c>
      <c r="L20" s="7"/>
      <c r="M20" s="8"/>
      <c r="N20" s="81"/>
      <c r="O20" s="80">
        <f>K20+1</f>
        <v>45387</v>
      </c>
      <c r="P20" s="7"/>
      <c r="Q20" s="7"/>
      <c r="R20" s="7"/>
      <c r="S20" s="7"/>
      <c r="T20" s="7"/>
      <c r="U20" s="7"/>
      <c r="V20" s="8"/>
      <c r="W20" s="80">
        <f>O20+1</f>
        <v>45388</v>
      </c>
      <c r="X20" s="7"/>
      <c r="Y20" s="7"/>
      <c r="Z20" s="7"/>
      <c r="AA20" s="7"/>
      <c r="AB20" s="7"/>
      <c r="AC20" s="7"/>
      <c r="AD20" s="8"/>
      <c r="AE20" s="24"/>
      <c r="AF20" s="24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</row>
    <row r="21" ht="58.5" customHeight="1">
      <c r="A21" s="5"/>
      <c r="B21" s="72"/>
      <c r="C21" s="82"/>
      <c r="D21" s="8"/>
      <c r="E21" s="82"/>
      <c r="F21" s="8"/>
      <c r="G21" s="82"/>
      <c r="H21" s="8"/>
      <c r="I21" s="82"/>
      <c r="J21" s="8"/>
      <c r="K21" s="82"/>
      <c r="L21" s="7"/>
      <c r="M21" s="8"/>
      <c r="N21" s="39"/>
      <c r="O21" s="82"/>
      <c r="P21" s="7"/>
      <c r="Q21" s="7"/>
      <c r="R21" s="7"/>
      <c r="S21" s="7"/>
      <c r="T21" s="7"/>
      <c r="U21" s="7"/>
      <c r="V21" s="8"/>
      <c r="W21" s="82"/>
      <c r="X21" s="7"/>
      <c r="Y21" s="7"/>
      <c r="Z21" s="7"/>
      <c r="AA21" s="7"/>
      <c r="AB21" s="7"/>
      <c r="AC21" s="7"/>
      <c r="AD21" s="8"/>
      <c r="AE21" s="24"/>
      <c r="AF21" s="72"/>
      <c r="AG21" s="76"/>
      <c r="AH21" s="76"/>
      <c r="AI21" s="76"/>
      <c r="AJ21" s="76"/>
      <c r="AK21" s="76"/>
      <c r="AL21" s="76"/>
      <c r="AM21" s="76"/>
      <c r="AN21" s="76"/>
      <c r="AO21" s="4"/>
      <c r="AP21" s="76"/>
      <c r="AQ21" s="76"/>
      <c r="AR21" s="76"/>
      <c r="AS21" s="76"/>
      <c r="AT21" s="76"/>
      <c r="AU21" s="76"/>
      <c r="AV21" s="76"/>
      <c r="AW21" s="76"/>
      <c r="AX21" s="76"/>
    </row>
    <row r="22" ht="2.25" customHeight="1">
      <c r="A22" s="5"/>
      <c r="B22" s="24"/>
      <c r="C22" s="83"/>
      <c r="D22" s="83"/>
      <c r="E22" s="83"/>
      <c r="F22" s="83"/>
      <c r="G22" s="84"/>
      <c r="H22" s="72"/>
      <c r="I22" s="72"/>
      <c r="J22" s="72"/>
      <c r="K22" s="72"/>
      <c r="L22" s="72"/>
      <c r="M22" s="72"/>
      <c r="N22" s="72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24"/>
      <c r="AF22" s="24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</row>
    <row r="23" ht="24.0" hidden="1" customHeight="1">
      <c r="A23" s="5"/>
      <c r="B23" s="24"/>
      <c r="C23" s="83"/>
      <c r="D23" s="83"/>
      <c r="E23" s="83"/>
      <c r="F23" s="83"/>
      <c r="G23" s="84"/>
      <c r="H23" s="72"/>
      <c r="I23" s="72"/>
      <c r="J23" s="72"/>
      <c r="K23" s="72"/>
      <c r="L23" s="72"/>
      <c r="M23" s="72"/>
      <c r="N23" s="72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24"/>
      <c r="AF23" s="24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</row>
    <row r="24" ht="8.25" customHeight="1">
      <c r="A24" s="5"/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</row>
    <row r="25" ht="19.5" customHeight="1">
      <c r="A25" s="5"/>
      <c r="B25" s="51"/>
      <c r="C25" s="86" t="s">
        <v>15</v>
      </c>
      <c r="D25" s="15"/>
      <c r="E25" s="15"/>
      <c r="F25" s="15"/>
      <c r="G25" s="15"/>
      <c r="H25" s="15"/>
      <c r="I25" s="15"/>
      <c r="J25" s="15"/>
      <c r="K25" s="16"/>
      <c r="L25" s="87"/>
      <c r="M25" s="51"/>
      <c r="N25" s="51"/>
      <c r="O25" s="88">
        <f>DATE(YEAR(C2),MONTH(C2)-1,1)</f>
        <v>45323</v>
      </c>
      <c r="P25" s="7"/>
      <c r="Q25" s="7"/>
      <c r="R25" s="7"/>
      <c r="S25" s="7"/>
      <c r="T25" s="7"/>
      <c r="U25" s="8"/>
      <c r="V25" s="89"/>
      <c r="W25" s="89"/>
      <c r="X25" s="88">
        <f>DATE(YEAR(C2),MONTH(C2)+1,1)</f>
        <v>45383</v>
      </c>
      <c r="Y25" s="7"/>
      <c r="Z25" s="7"/>
      <c r="AA25" s="7"/>
      <c r="AB25" s="7"/>
      <c r="AC25" s="7"/>
      <c r="AD25" s="8"/>
      <c r="AE25" s="51"/>
      <c r="AF25" s="51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</row>
    <row r="26" ht="15.0" customHeight="1">
      <c r="A26" s="5"/>
      <c r="B26" s="51"/>
      <c r="C26" s="28"/>
      <c r="D26" s="29"/>
      <c r="E26" s="29"/>
      <c r="F26" s="29"/>
      <c r="G26" s="29"/>
      <c r="H26" s="29"/>
      <c r="I26" s="29"/>
      <c r="J26" s="29"/>
      <c r="K26" s="30"/>
      <c r="L26" s="87"/>
      <c r="M26" s="51"/>
      <c r="N26" s="51"/>
      <c r="O26" s="90" t="str">
        <f t="array" ref="O26">INDEX({"S";"M";"T";"W";"T";"F";"S"},1+MOD(start_day+1-2,7))</f>
        <v>S</v>
      </c>
      <c r="P26" s="90" t="str">
        <f t="array" ref="P26">INDEX({"S";"M";"T";"W";"T";"F";"S"},1+MOD(start_day+2-2,7))</f>
        <v>M</v>
      </c>
      <c r="Q26" s="90" t="str">
        <f t="array" ref="Q26">INDEX({"S";"M";"T";"W";"T";"F";"S"},1+MOD(start_day+3-2,7))</f>
        <v>T</v>
      </c>
      <c r="R26" s="90" t="str">
        <f t="array" ref="R26">INDEX({"S";"M";"T";"W";"T";"F";"S"},1+MOD(start_day+4-2,7))</f>
        <v>W</v>
      </c>
      <c r="S26" s="90" t="str">
        <f t="array" ref="S26">INDEX({"S";"M";"T";"W";"T";"F";"S"},1+MOD(start_day+5-2,7))</f>
        <v>T</v>
      </c>
      <c r="T26" s="90" t="str">
        <f t="array" ref="T26">INDEX({"S";"M";"T";"W";"T";"F";"S"},1+MOD(start_day+6-2,7))</f>
        <v>F</v>
      </c>
      <c r="U26" s="90" t="str">
        <f t="array" ref="U26">INDEX({"S";"M";"T";"W";"T";"F";"S"},1+MOD(start_day+7-2,7))</f>
        <v>S</v>
      </c>
      <c r="V26" s="91"/>
      <c r="W26" s="91"/>
      <c r="X26" s="90" t="str">
        <f t="array" ref="X26">INDEX({"S";"M";"T";"W";"T";"F";"S"},1+MOD(start_day+1-2,7))</f>
        <v>S</v>
      </c>
      <c r="Y26" s="90" t="str">
        <f t="array" ref="Y26">INDEX({"S";"M";"T";"W";"T";"F";"S"},1+MOD(start_day+2-2,7))</f>
        <v>M</v>
      </c>
      <c r="Z26" s="90" t="str">
        <f t="array" ref="Z26">INDEX({"S";"M";"T";"W";"T";"F";"S"},1+MOD(start_day+3-2,7))</f>
        <v>T</v>
      </c>
      <c r="AA26" s="90" t="str">
        <f t="array" ref="AA26">INDEX({"S";"M";"T";"W";"T";"F";"S"},1+MOD(start_day+4-2,7))</f>
        <v>W</v>
      </c>
      <c r="AB26" s="90" t="str">
        <f t="array" ref="AB26">INDEX({"S";"M";"T";"W";"T";"F";"S"},1+MOD(start_day+5-2,7))</f>
        <v>T</v>
      </c>
      <c r="AC26" s="90" t="str">
        <f t="array" ref="AC26">INDEX({"S";"M";"T";"W";"T";"F";"S"},1+MOD(start_day+6-2,7))</f>
        <v>F</v>
      </c>
      <c r="AD26" s="90" t="str">
        <f t="array" ref="AD26">INDEX({"S";"M";"T";"W";"T";"F";"S"},1+MOD(start_day+7-2,7))</f>
        <v>S</v>
      </c>
      <c r="AE26" s="51"/>
      <c r="AF26" s="51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</row>
    <row r="27" ht="15.0" customHeight="1">
      <c r="A27" s="5"/>
      <c r="B27" s="51"/>
      <c r="C27" s="92"/>
      <c r="D27" s="93"/>
      <c r="E27" s="93"/>
      <c r="F27" s="93"/>
      <c r="G27" s="93"/>
      <c r="H27" s="93"/>
      <c r="I27" s="93"/>
      <c r="J27" s="93"/>
      <c r="K27" s="94"/>
      <c r="L27" s="51"/>
      <c r="M27" s="51"/>
      <c r="N27" s="51"/>
      <c r="O27" s="95" t="str">
        <f>IF(MONTH($O$25)&lt;&gt;MONTH($O$25-(WEEKDAY($O$25,1)-(start_day-1))-IF((WEEKDAY($O$25,1)-(start_day-1))&lt;=0,7,0)+(ROW(O27)-ROW($O$27))*7+(COLUMN(O27)-COLUMN($O$27)+1)),"",$O$25-(WEEKDAY($O$25,1)-(start_day-1))-IF((WEEKDAY($O$25,1)-(start_day-1))&lt;=0,7,0)+(ROW(O27)-ROW($O$27))*7+(COLUMN(O27)-COLUMN($O$27)+1))</f>
        <v/>
      </c>
      <c r="P27" s="95" t="str">
        <f>IF(MONTH($O$25)&lt;&gt;MONTH($O$25-(WEEKDAY($O$25,1)-(start_day-1))-IF((WEEKDAY($O$25,1)-(start_day-1))&lt;=0,7,0)+(ROW(P27)-ROW($O$27))*7+(COLUMN(P27)-COLUMN($O$27)+1)),"",$O$25-(WEEKDAY($O$25,1)-(start_day-1))-IF((WEEKDAY($O$25,1)-(start_day-1))&lt;=0,7,0)+(ROW(P27)-ROW($O$27))*7+(COLUMN(P27)-COLUMN($O$27)+1))</f>
        <v/>
      </c>
      <c r="Q27" s="95" t="str">
        <f>IF(MONTH($O$25)&lt;&gt;MONTH($O$25-(WEEKDAY($O$25,1)-(start_day-1))-IF((WEEKDAY($O$25,1)-(start_day-1))&lt;=0,7,0)+(ROW(Q27)-ROW($O$27))*7+(COLUMN(Q27)-COLUMN($O$27)+1)),"",$O$25-(WEEKDAY($O$25,1)-(start_day-1))-IF((WEEKDAY($O$25,1)-(start_day-1))&lt;=0,7,0)+(ROW(Q27)-ROW($O$27))*7+(COLUMN(Q27)-COLUMN($O$27)+1))</f>
        <v/>
      </c>
      <c r="R27" s="95" t="str">
        <f>IF(MONTH($O$25)&lt;&gt;MONTH($O$25-(WEEKDAY($O$25,1)-(start_day-1))-IF((WEEKDAY($O$25,1)-(start_day-1))&lt;=0,7,0)+(ROW(R27)-ROW($O$27))*7+(COLUMN(R27)-COLUMN($O$27)+1)),"",$O$25-(WEEKDAY($O$25,1)-(start_day-1))-IF((WEEKDAY($O$25,1)-(start_day-1))&lt;=0,7,0)+(ROW(R27)-ROW($O$27))*7+(COLUMN(R27)-COLUMN($O$27)+1))</f>
        <v/>
      </c>
      <c r="S27" s="95">
        <f>IF(MONTH($O$25)&lt;&gt;MONTH($O$25-(WEEKDAY($O$25,1)-(start_day-1))-IF((WEEKDAY($O$25,1)-(start_day-1))&lt;=0,7,0)+(ROW(S27)-ROW($O$27))*7+(COLUMN(S27)-COLUMN($O$27)+1)),"",$O$25-(WEEKDAY($O$25,1)-(start_day-1))-IF((WEEKDAY($O$25,1)-(start_day-1))&lt;=0,7,0)+(ROW(S27)-ROW($O$27))*7+(COLUMN(S27)-COLUMN($O$27)+1))</f>
        <v>45323</v>
      </c>
      <c r="T27" s="95">
        <f>IF(MONTH($O$25)&lt;&gt;MONTH($O$25-(WEEKDAY($O$25,1)-(start_day-1))-IF((WEEKDAY($O$25,1)-(start_day-1))&lt;=0,7,0)+(ROW(T27)-ROW($O$27))*7+(COLUMN(T27)-COLUMN($O$27)+1)),"",$O$25-(WEEKDAY($O$25,1)-(start_day-1))-IF((WEEKDAY($O$25,1)-(start_day-1))&lt;=0,7,0)+(ROW(T27)-ROW($O$27))*7+(COLUMN(T27)-COLUMN($O$27)+1))</f>
        <v>45324</v>
      </c>
      <c r="U27" s="95">
        <f>IF(MONTH($O$25)&lt;&gt;MONTH($O$25-(WEEKDAY($O$25,1)-(start_day-1))-IF((WEEKDAY($O$25,1)-(start_day-1))&lt;=0,7,0)+(ROW(U27)-ROW($O$27))*7+(COLUMN(U27)-COLUMN($O$27)+1)),"",$O$25-(WEEKDAY($O$25,1)-(start_day-1))-IF((WEEKDAY($O$25,1)-(start_day-1))&lt;=0,7,0)+(ROW(U27)-ROW($O$27))*7+(COLUMN(U27)-COLUMN($O$27)+1))</f>
        <v>45325</v>
      </c>
      <c r="V27" s="89"/>
      <c r="W27" s="89"/>
      <c r="X27" s="95" t="str">
        <f>IF(MONTH($X$25)&lt;&gt;MONTH($X$25-(WEEKDAY($X$25,1)-(start_day-1))-IF((WEEKDAY($X$25,1)-(start_day-1))&lt;=0,7,0)+(ROW(X27)-ROW($X$27))*7+(COLUMN(X27)-COLUMN($X$27)+1)),"",$X$25-(WEEKDAY($X$25,1)-(start_day-1))-IF((WEEKDAY($X$25,1)-(start_day-1))&lt;=0,7,0)+(ROW(X27)-ROW($X$27))*7+(COLUMN(X27)-COLUMN($X$27)+1))</f>
        <v/>
      </c>
      <c r="Y27" s="95">
        <f>IF(MONTH($X$25)&lt;&gt;MONTH($X$25-(WEEKDAY($X$25,1)-(start_day-1))-IF((WEEKDAY($X$25,1)-(start_day-1))&lt;=0,7,0)+(ROW(Y27)-ROW($X$27))*7+(COLUMN(Y27)-COLUMN($X$27)+1)),"",$X$25-(WEEKDAY($X$25,1)-(start_day-1))-IF((WEEKDAY($X$25,1)-(start_day-1))&lt;=0,7,0)+(ROW(Y27)-ROW($X$27))*7+(COLUMN(Y27)-COLUMN($X$27)+1))</f>
        <v>45383</v>
      </c>
      <c r="Z27" s="95">
        <f>IF(MONTH($X$25)&lt;&gt;MONTH($X$25-(WEEKDAY($X$25,1)-(start_day-1))-IF((WEEKDAY($X$25,1)-(start_day-1))&lt;=0,7,0)+(ROW(Z27)-ROW($X$27))*7+(COLUMN(Z27)-COLUMN($X$27)+1)),"",$X$25-(WEEKDAY($X$25,1)-(start_day-1))-IF((WEEKDAY($X$25,1)-(start_day-1))&lt;=0,7,0)+(ROW(Z27)-ROW($X$27))*7+(COLUMN(Z27)-COLUMN($X$27)+1))</f>
        <v>45384</v>
      </c>
      <c r="AA27" s="95">
        <f>IF(MONTH($X$25)&lt;&gt;MONTH($X$25-(WEEKDAY($X$25,1)-(start_day-1))-IF((WEEKDAY($X$25,1)-(start_day-1))&lt;=0,7,0)+(ROW(AA27)-ROW($X$27))*7+(COLUMN(AA27)-COLUMN($X$27)+1)),"",$X$25-(WEEKDAY($X$25,1)-(start_day-1))-IF((WEEKDAY($X$25,1)-(start_day-1))&lt;=0,7,0)+(ROW(AA27)-ROW($X$27))*7+(COLUMN(AA27)-COLUMN($X$27)+1))</f>
        <v>45385</v>
      </c>
      <c r="AB27" s="95">
        <f>IF(MONTH($X$25)&lt;&gt;MONTH($X$25-(WEEKDAY($X$25,1)-(start_day-1))-IF((WEEKDAY($X$25,1)-(start_day-1))&lt;=0,7,0)+(ROW(AB27)-ROW($X$27))*7+(COLUMN(AB27)-COLUMN($X$27)+1)),"",$X$25-(WEEKDAY($X$25,1)-(start_day-1))-IF((WEEKDAY($X$25,1)-(start_day-1))&lt;=0,7,0)+(ROW(AB27)-ROW($X$27))*7+(COLUMN(AB27)-COLUMN($X$27)+1))</f>
        <v>45386</v>
      </c>
      <c r="AC27" s="95">
        <f>IF(MONTH($X$25)&lt;&gt;MONTH($X$25-(WEEKDAY($X$25,1)-(start_day-1))-IF((WEEKDAY($X$25,1)-(start_day-1))&lt;=0,7,0)+(ROW(AC27)-ROW($X$27))*7+(COLUMN(AC27)-COLUMN($X$27)+1)),"",$X$25-(WEEKDAY($X$25,1)-(start_day-1))-IF((WEEKDAY($X$25,1)-(start_day-1))&lt;=0,7,0)+(ROW(AC27)-ROW($X$27))*7+(COLUMN(AC27)-COLUMN($X$27)+1))</f>
        <v>45387</v>
      </c>
      <c r="AD27" s="95">
        <f>IF(MONTH($X$25)&lt;&gt;MONTH($X$25-(WEEKDAY($X$25,1)-(start_day-1))-IF((WEEKDAY($X$25,1)-(start_day-1))&lt;=0,7,0)+(ROW(AD27)-ROW($X$27))*7+(COLUMN(AD27)-COLUMN($X$27)+1)),"",$X$25-(WEEKDAY($X$25,1)-(start_day-1))-IF((WEEKDAY($X$25,1)-(start_day-1))&lt;=0,7,0)+(ROW(AD27)-ROW($X$27))*7+(COLUMN(AD27)-COLUMN($X$27)+1))</f>
        <v>45388</v>
      </c>
      <c r="AE27" s="51"/>
      <c r="AF27" s="51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</row>
    <row r="28" ht="15.0" customHeight="1">
      <c r="A28" s="5"/>
      <c r="B28" s="51"/>
      <c r="C28" s="96"/>
      <c r="D28" s="15"/>
      <c r="E28" s="15"/>
      <c r="F28" s="15"/>
      <c r="G28" s="15"/>
      <c r="H28" s="15"/>
      <c r="I28" s="15"/>
      <c r="J28" s="15"/>
      <c r="K28" s="16"/>
      <c r="L28" s="51"/>
      <c r="M28" s="51"/>
      <c r="N28" s="51"/>
      <c r="O28" s="95">
        <f>IF(MONTH($O$25)&lt;&gt;MONTH($O$25-(WEEKDAY($O$25,1)-(start_day-1))-IF((WEEKDAY($O$25,1)-(start_day-1))&lt;=0,7,0)+(ROW(O28)-ROW($O$27))*7+(COLUMN(O28)-COLUMN($O$27)+1)),"",$O$25-(WEEKDAY($O$25,1)-(start_day-1))-IF((WEEKDAY($O$25,1)-(start_day-1))&lt;=0,7,0)+(ROW(O28)-ROW($O$27))*7+(COLUMN(O28)-COLUMN($O$27)+1))</f>
        <v>45326</v>
      </c>
      <c r="P28" s="95">
        <f>IF(MONTH($O$25)&lt;&gt;MONTH($O$25-(WEEKDAY($O$25,1)-(start_day-1))-IF((WEEKDAY($O$25,1)-(start_day-1))&lt;=0,7,0)+(ROW(P28)-ROW($O$27))*7+(COLUMN(P28)-COLUMN($O$27)+1)),"",$O$25-(WEEKDAY($O$25,1)-(start_day-1))-IF((WEEKDAY($O$25,1)-(start_day-1))&lt;=0,7,0)+(ROW(P28)-ROW($O$27))*7+(COLUMN(P28)-COLUMN($O$27)+1))</f>
        <v>45327</v>
      </c>
      <c r="Q28" s="95">
        <f>IF(MONTH($O$25)&lt;&gt;MONTH($O$25-(WEEKDAY($O$25,1)-(start_day-1))-IF((WEEKDAY($O$25,1)-(start_day-1))&lt;=0,7,0)+(ROW(Q28)-ROW($O$27))*7+(COLUMN(Q28)-COLUMN($O$27)+1)),"",$O$25-(WEEKDAY($O$25,1)-(start_day-1))-IF((WEEKDAY($O$25,1)-(start_day-1))&lt;=0,7,0)+(ROW(Q28)-ROW($O$27))*7+(COLUMN(Q28)-COLUMN($O$27)+1))</f>
        <v>45328</v>
      </c>
      <c r="R28" s="95">
        <f>IF(MONTH($O$25)&lt;&gt;MONTH($O$25-(WEEKDAY($O$25,1)-(start_day-1))-IF((WEEKDAY($O$25,1)-(start_day-1))&lt;=0,7,0)+(ROW(R28)-ROW($O$27))*7+(COLUMN(R28)-COLUMN($O$27)+1)),"",$O$25-(WEEKDAY($O$25,1)-(start_day-1))-IF((WEEKDAY($O$25,1)-(start_day-1))&lt;=0,7,0)+(ROW(R28)-ROW($O$27))*7+(COLUMN(R28)-COLUMN($O$27)+1))</f>
        <v>45329</v>
      </c>
      <c r="S28" s="95">
        <f>IF(MONTH($O$25)&lt;&gt;MONTH($O$25-(WEEKDAY($O$25,1)-(start_day-1))-IF((WEEKDAY($O$25,1)-(start_day-1))&lt;=0,7,0)+(ROW(S28)-ROW($O$27))*7+(COLUMN(S28)-COLUMN($O$27)+1)),"",$O$25-(WEEKDAY($O$25,1)-(start_day-1))-IF((WEEKDAY($O$25,1)-(start_day-1))&lt;=0,7,0)+(ROW(S28)-ROW($O$27))*7+(COLUMN(S28)-COLUMN($O$27)+1))</f>
        <v>45330</v>
      </c>
      <c r="T28" s="95">
        <f>IF(MONTH($O$25)&lt;&gt;MONTH($O$25-(WEEKDAY($O$25,1)-(start_day-1))-IF((WEEKDAY($O$25,1)-(start_day-1))&lt;=0,7,0)+(ROW(T28)-ROW($O$27))*7+(COLUMN(T28)-COLUMN($O$27)+1)),"",$O$25-(WEEKDAY($O$25,1)-(start_day-1))-IF((WEEKDAY($O$25,1)-(start_day-1))&lt;=0,7,0)+(ROW(T28)-ROW($O$27))*7+(COLUMN(T28)-COLUMN($O$27)+1))</f>
        <v>45331</v>
      </c>
      <c r="U28" s="95">
        <f>IF(MONTH($O$25)&lt;&gt;MONTH($O$25-(WEEKDAY($O$25,1)-(start_day-1))-IF((WEEKDAY($O$25,1)-(start_day-1))&lt;=0,7,0)+(ROW(U28)-ROW($O$27))*7+(COLUMN(U28)-COLUMN($O$27)+1)),"",$O$25-(WEEKDAY($O$25,1)-(start_day-1))-IF((WEEKDAY($O$25,1)-(start_day-1))&lt;=0,7,0)+(ROW(U28)-ROW($O$27))*7+(COLUMN(U28)-COLUMN($O$27)+1))</f>
        <v>45332</v>
      </c>
      <c r="V28" s="89"/>
      <c r="W28" s="89"/>
      <c r="X28" s="95">
        <f>IF(MONTH($X$25)&lt;&gt;MONTH($X$25-(WEEKDAY($X$25,1)-(start_day-1))-IF((WEEKDAY($X$25,1)-(start_day-1))&lt;=0,7,0)+(ROW(X28)-ROW($X$27))*7+(COLUMN(X28)-COLUMN($X$27)+1)),"",$X$25-(WEEKDAY($X$25,1)-(start_day-1))-IF((WEEKDAY($X$25,1)-(start_day-1))&lt;=0,7,0)+(ROW(X28)-ROW($X$27))*7+(COLUMN(X28)-COLUMN($X$27)+1))</f>
        <v>45389</v>
      </c>
      <c r="Y28" s="95">
        <f>IF(MONTH($X$25)&lt;&gt;MONTH($X$25-(WEEKDAY($X$25,1)-(start_day-1))-IF((WEEKDAY($X$25,1)-(start_day-1))&lt;=0,7,0)+(ROW(Y28)-ROW($X$27))*7+(COLUMN(Y28)-COLUMN($X$27)+1)),"",$X$25-(WEEKDAY($X$25,1)-(start_day-1))-IF((WEEKDAY($X$25,1)-(start_day-1))&lt;=0,7,0)+(ROW(Y28)-ROW($X$27))*7+(COLUMN(Y28)-COLUMN($X$27)+1))</f>
        <v>45390</v>
      </c>
      <c r="Z28" s="95">
        <f>IF(MONTH($X$25)&lt;&gt;MONTH($X$25-(WEEKDAY($X$25,1)-(start_day-1))-IF((WEEKDAY($X$25,1)-(start_day-1))&lt;=0,7,0)+(ROW(Z28)-ROW($X$27))*7+(COLUMN(Z28)-COLUMN($X$27)+1)),"",$X$25-(WEEKDAY($X$25,1)-(start_day-1))-IF((WEEKDAY($X$25,1)-(start_day-1))&lt;=0,7,0)+(ROW(Z28)-ROW($X$27))*7+(COLUMN(Z28)-COLUMN($X$27)+1))</f>
        <v>45391</v>
      </c>
      <c r="AA28" s="95">
        <f>IF(MONTH($X$25)&lt;&gt;MONTH($X$25-(WEEKDAY($X$25,1)-(start_day-1))-IF((WEEKDAY($X$25,1)-(start_day-1))&lt;=0,7,0)+(ROW(AA28)-ROW($X$27))*7+(COLUMN(AA28)-COLUMN($X$27)+1)),"",$X$25-(WEEKDAY($X$25,1)-(start_day-1))-IF((WEEKDAY($X$25,1)-(start_day-1))&lt;=0,7,0)+(ROW(AA28)-ROW($X$27))*7+(COLUMN(AA28)-COLUMN($X$27)+1))</f>
        <v>45392</v>
      </c>
      <c r="AB28" s="95">
        <f>IF(MONTH($X$25)&lt;&gt;MONTH($X$25-(WEEKDAY($X$25,1)-(start_day-1))-IF((WEEKDAY($X$25,1)-(start_day-1))&lt;=0,7,0)+(ROW(AB28)-ROW($X$27))*7+(COLUMN(AB28)-COLUMN($X$27)+1)),"",$X$25-(WEEKDAY($X$25,1)-(start_day-1))-IF((WEEKDAY($X$25,1)-(start_day-1))&lt;=0,7,0)+(ROW(AB28)-ROW($X$27))*7+(COLUMN(AB28)-COLUMN($X$27)+1))</f>
        <v>45393</v>
      </c>
      <c r="AC28" s="95">
        <f>IF(MONTH($X$25)&lt;&gt;MONTH($X$25-(WEEKDAY($X$25,1)-(start_day-1))-IF((WEEKDAY($X$25,1)-(start_day-1))&lt;=0,7,0)+(ROW(AC28)-ROW($X$27))*7+(COLUMN(AC28)-COLUMN($X$27)+1)),"",$X$25-(WEEKDAY($X$25,1)-(start_day-1))-IF((WEEKDAY($X$25,1)-(start_day-1))&lt;=0,7,0)+(ROW(AC28)-ROW($X$27))*7+(COLUMN(AC28)-COLUMN($X$27)+1))</f>
        <v>45394</v>
      </c>
      <c r="AD28" s="95">
        <f>IF(MONTH($X$25)&lt;&gt;MONTH($X$25-(WEEKDAY($X$25,1)-(start_day-1))-IF((WEEKDAY($X$25,1)-(start_day-1))&lt;=0,7,0)+(ROW(AD28)-ROW($X$27))*7+(COLUMN(AD28)-COLUMN($X$27)+1)),"",$X$25-(WEEKDAY($X$25,1)-(start_day-1))-IF((WEEKDAY($X$25,1)-(start_day-1))&lt;=0,7,0)+(ROW(AD28)-ROW($X$27))*7+(COLUMN(AD28)-COLUMN($X$27)+1))</f>
        <v>45395</v>
      </c>
      <c r="AE28" s="51"/>
      <c r="AF28" s="51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</row>
    <row r="29" ht="15.0" customHeight="1">
      <c r="A29" s="5"/>
      <c r="B29" s="51"/>
      <c r="C29" s="28"/>
      <c r="D29" s="29"/>
      <c r="E29" s="29"/>
      <c r="F29" s="29"/>
      <c r="G29" s="29"/>
      <c r="H29" s="29"/>
      <c r="I29" s="29"/>
      <c r="J29" s="29"/>
      <c r="K29" s="30"/>
      <c r="L29" s="51"/>
      <c r="M29" s="51"/>
      <c r="N29" s="51"/>
      <c r="O29" s="95">
        <f>IF(MONTH($O$25)&lt;&gt;MONTH($O$25-(WEEKDAY($O$25,1)-(start_day-1))-IF((WEEKDAY($O$25,1)-(start_day-1))&lt;=0,7,0)+(ROW(O29)-ROW($O$27))*7+(COLUMN(O29)-COLUMN($O$27)+1)),"",$O$25-(WEEKDAY($O$25,1)-(start_day-1))-IF((WEEKDAY($O$25,1)-(start_day-1))&lt;=0,7,0)+(ROW(O29)-ROW($O$27))*7+(COLUMN(O29)-COLUMN($O$27)+1))</f>
        <v>45333</v>
      </c>
      <c r="P29" s="95">
        <f>IF(MONTH($O$25)&lt;&gt;MONTH($O$25-(WEEKDAY($O$25,1)-(start_day-1))-IF((WEEKDAY($O$25,1)-(start_day-1))&lt;=0,7,0)+(ROW(P29)-ROW($O$27))*7+(COLUMN(P29)-COLUMN($O$27)+1)),"",$O$25-(WEEKDAY($O$25,1)-(start_day-1))-IF((WEEKDAY($O$25,1)-(start_day-1))&lt;=0,7,0)+(ROW(P29)-ROW($O$27))*7+(COLUMN(P29)-COLUMN($O$27)+1))</f>
        <v>45334</v>
      </c>
      <c r="Q29" s="95">
        <f>IF(MONTH($O$25)&lt;&gt;MONTH($O$25-(WEEKDAY($O$25,1)-(start_day-1))-IF((WEEKDAY($O$25,1)-(start_day-1))&lt;=0,7,0)+(ROW(Q29)-ROW($O$27))*7+(COLUMN(Q29)-COLUMN($O$27)+1)),"",$O$25-(WEEKDAY($O$25,1)-(start_day-1))-IF((WEEKDAY($O$25,1)-(start_day-1))&lt;=0,7,0)+(ROW(Q29)-ROW($O$27))*7+(COLUMN(Q29)-COLUMN($O$27)+1))</f>
        <v>45335</v>
      </c>
      <c r="R29" s="95">
        <f>IF(MONTH($O$25)&lt;&gt;MONTH($O$25-(WEEKDAY($O$25,1)-(start_day-1))-IF((WEEKDAY($O$25,1)-(start_day-1))&lt;=0,7,0)+(ROW(R29)-ROW($O$27))*7+(COLUMN(R29)-COLUMN($O$27)+1)),"",$O$25-(WEEKDAY($O$25,1)-(start_day-1))-IF((WEEKDAY($O$25,1)-(start_day-1))&lt;=0,7,0)+(ROW(R29)-ROW($O$27))*7+(COLUMN(R29)-COLUMN($O$27)+1))</f>
        <v>45336</v>
      </c>
      <c r="S29" s="95">
        <f>IF(MONTH($O$25)&lt;&gt;MONTH($O$25-(WEEKDAY($O$25,1)-(start_day-1))-IF((WEEKDAY($O$25,1)-(start_day-1))&lt;=0,7,0)+(ROW(S29)-ROW($O$27))*7+(COLUMN(S29)-COLUMN($O$27)+1)),"",$O$25-(WEEKDAY($O$25,1)-(start_day-1))-IF((WEEKDAY($O$25,1)-(start_day-1))&lt;=0,7,0)+(ROW(S29)-ROW($O$27))*7+(COLUMN(S29)-COLUMN($O$27)+1))</f>
        <v>45337</v>
      </c>
      <c r="T29" s="95">
        <f>IF(MONTH($O$25)&lt;&gt;MONTH($O$25-(WEEKDAY($O$25,1)-(start_day-1))-IF((WEEKDAY($O$25,1)-(start_day-1))&lt;=0,7,0)+(ROW(T29)-ROW($O$27))*7+(COLUMN(T29)-COLUMN($O$27)+1)),"",$O$25-(WEEKDAY($O$25,1)-(start_day-1))-IF((WEEKDAY($O$25,1)-(start_day-1))&lt;=0,7,0)+(ROW(T29)-ROW($O$27))*7+(COLUMN(T29)-COLUMN($O$27)+1))</f>
        <v>45338</v>
      </c>
      <c r="U29" s="95">
        <f>IF(MONTH($O$25)&lt;&gt;MONTH($O$25-(WEEKDAY($O$25,1)-(start_day-1))-IF((WEEKDAY($O$25,1)-(start_day-1))&lt;=0,7,0)+(ROW(U29)-ROW($O$27))*7+(COLUMN(U29)-COLUMN($O$27)+1)),"",$O$25-(WEEKDAY($O$25,1)-(start_day-1))-IF((WEEKDAY($O$25,1)-(start_day-1))&lt;=0,7,0)+(ROW(U29)-ROW($O$27))*7+(COLUMN(U29)-COLUMN($O$27)+1))</f>
        <v>45339</v>
      </c>
      <c r="V29" s="89"/>
      <c r="W29" s="89"/>
      <c r="X29" s="95">
        <f>IF(MONTH($X$25)&lt;&gt;MONTH($X$25-(WEEKDAY($X$25,1)-(start_day-1))-IF((WEEKDAY($X$25,1)-(start_day-1))&lt;=0,7,0)+(ROW(X29)-ROW($X$27))*7+(COLUMN(X29)-COLUMN($X$27)+1)),"",$X$25-(WEEKDAY($X$25,1)-(start_day-1))-IF((WEEKDAY($X$25,1)-(start_day-1))&lt;=0,7,0)+(ROW(X29)-ROW($X$27))*7+(COLUMN(X29)-COLUMN($X$27)+1))</f>
        <v>45396</v>
      </c>
      <c r="Y29" s="95">
        <f>IF(MONTH($X$25)&lt;&gt;MONTH($X$25-(WEEKDAY($X$25,1)-(start_day-1))-IF((WEEKDAY($X$25,1)-(start_day-1))&lt;=0,7,0)+(ROW(Y29)-ROW($X$27))*7+(COLUMN(Y29)-COLUMN($X$27)+1)),"",$X$25-(WEEKDAY($X$25,1)-(start_day-1))-IF((WEEKDAY($X$25,1)-(start_day-1))&lt;=0,7,0)+(ROW(Y29)-ROW($X$27))*7+(COLUMN(Y29)-COLUMN($X$27)+1))</f>
        <v>45397</v>
      </c>
      <c r="Z29" s="95">
        <f>IF(MONTH($X$25)&lt;&gt;MONTH($X$25-(WEEKDAY($X$25,1)-(start_day-1))-IF((WEEKDAY($X$25,1)-(start_day-1))&lt;=0,7,0)+(ROW(Z29)-ROW($X$27))*7+(COLUMN(Z29)-COLUMN($X$27)+1)),"",$X$25-(WEEKDAY($X$25,1)-(start_day-1))-IF((WEEKDAY($X$25,1)-(start_day-1))&lt;=0,7,0)+(ROW(Z29)-ROW($X$27))*7+(COLUMN(Z29)-COLUMN($X$27)+1))</f>
        <v>45398</v>
      </c>
      <c r="AA29" s="95">
        <f>IF(MONTH($X$25)&lt;&gt;MONTH($X$25-(WEEKDAY($X$25,1)-(start_day-1))-IF((WEEKDAY($X$25,1)-(start_day-1))&lt;=0,7,0)+(ROW(AA29)-ROW($X$27))*7+(COLUMN(AA29)-COLUMN($X$27)+1)),"",$X$25-(WEEKDAY($X$25,1)-(start_day-1))-IF((WEEKDAY($X$25,1)-(start_day-1))&lt;=0,7,0)+(ROW(AA29)-ROW($X$27))*7+(COLUMN(AA29)-COLUMN($X$27)+1))</f>
        <v>45399</v>
      </c>
      <c r="AB29" s="95">
        <f>IF(MONTH($X$25)&lt;&gt;MONTH($X$25-(WEEKDAY($X$25,1)-(start_day-1))-IF((WEEKDAY($X$25,1)-(start_day-1))&lt;=0,7,0)+(ROW(AB29)-ROW($X$27))*7+(COLUMN(AB29)-COLUMN($X$27)+1)),"",$X$25-(WEEKDAY($X$25,1)-(start_day-1))-IF((WEEKDAY($X$25,1)-(start_day-1))&lt;=0,7,0)+(ROW(AB29)-ROW($X$27))*7+(COLUMN(AB29)-COLUMN($X$27)+1))</f>
        <v>45400</v>
      </c>
      <c r="AC29" s="95">
        <f>IF(MONTH($X$25)&lt;&gt;MONTH($X$25-(WEEKDAY($X$25,1)-(start_day-1))-IF((WEEKDAY($X$25,1)-(start_day-1))&lt;=0,7,0)+(ROW(AC29)-ROW($X$27))*7+(COLUMN(AC29)-COLUMN($X$27)+1)),"",$X$25-(WEEKDAY($X$25,1)-(start_day-1))-IF((WEEKDAY($X$25,1)-(start_day-1))&lt;=0,7,0)+(ROW(AC29)-ROW($X$27))*7+(COLUMN(AC29)-COLUMN($X$27)+1))</f>
        <v>45401</v>
      </c>
      <c r="AD29" s="95">
        <f>IF(MONTH($X$25)&lt;&gt;MONTH($X$25-(WEEKDAY($X$25,1)-(start_day-1))-IF((WEEKDAY($X$25,1)-(start_day-1))&lt;=0,7,0)+(ROW(AD29)-ROW($X$27))*7+(COLUMN(AD29)-COLUMN($X$27)+1)),"",$X$25-(WEEKDAY($X$25,1)-(start_day-1))-IF((WEEKDAY($X$25,1)-(start_day-1))&lt;=0,7,0)+(ROW(AD29)-ROW($X$27))*7+(COLUMN(AD29)-COLUMN($X$27)+1))</f>
        <v>45402</v>
      </c>
      <c r="AE29" s="51"/>
      <c r="AF29" s="51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</row>
    <row r="30" ht="15.0" customHeight="1">
      <c r="A30" s="5"/>
      <c r="B30" s="51"/>
      <c r="C30" s="97"/>
      <c r="D30" s="98"/>
      <c r="E30" s="98"/>
      <c r="F30" s="98"/>
      <c r="G30" s="98"/>
      <c r="H30" s="98"/>
      <c r="I30" s="98"/>
      <c r="J30" s="98"/>
      <c r="K30" s="99"/>
      <c r="L30" s="51"/>
      <c r="M30" s="51"/>
      <c r="N30" s="51"/>
      <c r="O30" s="95">
        <f>IF(MONTH($O$25)&lt;&gt;MONTH($O$25-(WEEKDAY($O$25,1)-(start_day-1))-IF((WEEKDAY($O$25,1)-(start_day-1))&lt;=0,7,0)+(ROW(O30)-ROW($O$27))*7+(COLUMN(O30)-COLUMN($O$27)+1)),"",$O$25-(WEEKDAY($O$25,1)-(start_day-1))-IF((WEEKDAY($O$25,1)-(start_day-1))&lt;=0,7,0)+(ROW(O30)-ROW($O$27))*7+(COLUMN(O30)-COLUMN($O$27)+1))</f>
        <v>45340</v>
      </c>
      <c r="P30" s="95">
        <f>IF(MONTH($O$25)&lt;&gt;MONTH($O$25-(WEEKDAY($O$25,1)-(start_day-1))-IF((WEEKDAY($O$25,1)-(start_day-1))&lt;=0,7,0)+(ROW(P30)-ROW($O$27))*7+(COLUMN(P30)-COLUMN($O$27)+1)),"",$O$25-(WEEKDAY($O$25,1)-(start_day-1))-IF((WEEKDAY($O$25,1)-(start_day-1))&lt;=0,7,0)+(ROW(P30)-ROW($O$27))*7+(COLUMN(P30)-COLUMN($O$27)+1))</f>
        <v>45341</v>
      </c>
      <c r="Q30" s="95">
        <f>IF(MONTH($O$25)&lt;&gt;MONTH($O$25-(WEEKDAY($O$25,1)-(start_day-1))-IF((WEEKDAY($O$25,1)-(start_day-1))&lt;=0,7,0)+(ROW(Q30)-ROW($O$27))*7+(COLUMN(Q30)-COLUMN($O$27)+1)),"",$O$25-(WEEKDAY($O$25,1)-(start_day-1))-IF((WEEKDAY($O$25,1)-(start_day-1))&lt;=0,7,0)+(ROW(Q30)-ROW($O$27))*7+(COLUMN(Q30)-COLUMN($O$27)+1))</f>
        <v>45342</v>
      </c>
      <c r="R30" s="95">
        <f>IF(MONTH($O$25)&lt;&gt;MONTH($O$25-(WEEKDAY($O$25,1)-(start_day-1))-IF((WEEKDAY($O$25,1)-(start_day-1))&lt;=0,7,0)+(ROW(R30)-ROW($O$27))*7+(COLUMN(R30)-COLUMN($O$27)+1)),"",$O$25-(WEEKDAY($O$25,1)-(start_day-1))-IF((WEEKDAY($O$25,1)-(start_day-1))&lt;=0,7,0)+(ROW(R30)-ROW($O$27))*7+(COLUMN(R30)-COLUMN($O$27)+1))</f>
        <v>45343</v>
      </c>
      <c r="S30" s="95">
        <f>IF(MONTH($O$25)&lt;&gt;MONTH($O$25-(WEEKDAY($O$25,1)-(start_day-1))-IF((WEEKDAY($O$25,1)-(start_day-1))&lt;=0,7,0)+(ROW(S30)-ROW($O$27))*7+(COLUMN(S30)-COLUMN($O$27)+1)),"",$O$25-(WEEKDAY($O$25,1)-(start_day-1))-IF((WEEKDAY($O$25,1)-(start_day-1))&lt;=0,7,0)+(ROW(S30)-ROW($O$27))*7+(COLUMN(S30)-COLUMN($O$27)+1))</f>
        <v>45344</v>
      </c>
      <c r="T30" s="95">
        <f>IF(MONTH($O$25)&lt;&gt;MONTH($O$25-(WEEKDAY($O$25,1)-(start_day-1))-IF((WEEKDAY($O$25,1)-(start_day-1))&lt;=0,7,0)+(ROW(T30)-ROW($O$27))*7+(COLUMN(T30)-COLUMN($O$27)+1)),"",$O$25-(WEEKDAY($O$25,1)-(start_day-1))-IF((WEEKDAY($O$25,1)-(start_day-1))&lt;=0,7,0)+(ROW(T30)-ROW($O$27))*7+(COLUMN(T30)-COLUMN($O$27)+1))</f>
        <v>45345</v>
      </c>
      <c r="U30" s="95">
        <f>IF(MONTH($O$25)&lt;&gt;MONTH($O$25-(WEEKDAY($O$25,1)-(start_day-1))-IF((WEEKDAY($O$25,1)-(start_day-1))&lt;=0,7,0)+(ROW(U30)-ROW($O$27))*7+(COLUMN(U30)-COLUMN($O$27)+1)),"",$O$25-(WEEKDAY($O$25,1)-(start_day-1))-IF((WEEKDAY($O$25,1)-(start_day-1))&lt;=0,7,0)+(ROW(U30)-ROW($O$27))*7+(COLUMN(U30)-COLUMN($O$27)+1))</f>
        <v>45346</v>
      </c>
      <c r="V30" s="89"/>
      <c r="W30" s="89"/>
      <c r="X30" s="95">
        <f>IF(MONTH($X$25)&lt;&gt;MONTH($X$25-(WEEKDAY($X$25,1)-(start_day-1))-IF((WEEKDAY($X$25,1)-(start_day-1))&lt;=0,7,0)+(ROW(X30)-ROW($X$27))*7+(COLUMN(X30)-COLUMN($X$27)+1)),"",$X$25-(WEEKDAY($X$25,1)-(start_day-1))-IF((WEEKDAY($X$25,1)-(start_day-1))&lt;=0,7,0)+(ROW(X30)-ROW($X$27))*7+(COLUMN(X30)-COLUMN($X$27)+1))</f>
        <v>45403</v>
      </c>
      <c r="Y30" s="95">
        <f>IF(MONTH($X$25)&lt;&gt;MONTH($X$25-(WEEKDAY($X$25,1)-(start_day-1))-IF((WEEKDAY($X$25,1)-(start_day-1))&lt;=0,7,0)+(ROW(Y30)-ROW($X$27))*7+(COLUMN(Y30)-COLUMN($X$27)+1)),"",$X$25-(WEEKDAY($X$25,1)-(start_day-1))-IF((WEEKDAY($X$25,1)-(start_day-1))&lt;=0,7,0)+(ROW(Y30)-ROW($X$27))*7+(COLUMN(Y30)-COLUMN($X$27)+1))</f>
        <v>45404</v>
      </c>
      <c r="Z30" s="95">
        <f>IF(MONTH($X$25)&lt;&gt;MONTH($X$25-(WEEKDAY($X$25,1)-(start_day-1))-IF((WEEKDAY($X$25,1)-(start_day-1))&lt;=0,7,0)+(ROW(Z30)-ROW($X$27))*7+(COLUMN(Z30)-COLUMN($X$27)+1)),"",$X$25-(WEEKDAY($X$25,1)-(start_day-1))-IF((WEEKDAY($X$25,1)-(start_day-1))&lt;=0,7,0)+(ROW(Z30)-ROW($X$27))*7+(COLUMN(Z30)-COLUMN($X$27)+1))</f>
        <v>45405</v>
      </c>
      <c r="AA30" s="95">
        <f>IF(MONTH($X$25)&lt;&gt;MONTH($X$25-(WEEKDAY($X$25,1)-(start_day-1))-IF((WEEKDAY($X$25,1)-(start_day-1))&lt;=0,7,0)+(ROW(AA30)-ROW($X$27))*7+(COLUMN(AA30)-COLUMN($X$27)+1)),"",$X$25-(WEEKDAY($X$25,1)-(start_day-1))-IF((WEEKDAY($X$25,1)-(start_day-1))&lt;=0,7,0)+(ROW(AA30)-ROW($X$27))*7+(COLUMN(AA30)-COLUMN($X$27)+1))</f>
        <v>45406</v>
      </c>
      <c r="AB30" s="95">
        <f>IF(MONTH($X$25)&lt;&gt;MONTH($X$25-(WEEKDAY($X$25,1)-(start_day-1))-IF((WEEKDAY($X$25,1)-(start_day-1))&lt;=0,7,0)+(ROW(AB30)-ROW($X$27))*7+(COLUMN(AB30)-COLUMN($X$27)+1)),"",$X$25-(WEEKDAY($X$25,1)-(start_day-1))-IF((WEEKDAY($X$25,1)-(start_day-1))&lt;=0,7,0)+(ROW(AB30)-ROW($X$27))*7+(COLUMN(AB30)-COLUMN($X$27)+1))</f>
        <v>45407</v>
      </c>
      <c r="AC30" s="95">
        <f>IF(MONTH($X$25)&lt;&gt;MONTH($X$25-(WEEKDAY($X$25,1)-(start_day-1))-IF((WEEKDAY($X$25,1)-(start_day-1))&lt;=0,7,0)+(ROW(AC30)-ROW($X$27))*7+(COLUMN(AC30)-COLUMN($X$27)+1)),"",$X$25-(WEEKDAY($X$25,1)-(start_day-1))-IF((WEEKDAY($X$25,1)-(start_day-1))&lt;=0,7,0)+(ROW(AC30)-ROW($X$27))*7+(COLUMN(AC30)-COLUMN($X$27)+1))</f>
        <v>45408</v>
      </c>
      <c r="AD30" s="95">
        <f>IF(MONTH($X$25)&lt;&gt;MONTH($X$25-(WEEKDAY($X$25,1)-(start_day-1))-IF((WEEKDAY($X$25,1)-(start_day-1))&lt;=0,7,0)+(ROW(AD30)-ROW($X$27))*7+(COLUMN(AD30)-COLUMN($X$27)+1)),"",$X$25-(WEEKDAY($X$25,1)-(start_day-1))-IF((WEEKDAY($X$25,1)-(start_day-1))&lt;=0,7,0)+(ROW(AD30)-ROW($X$27))*7+(COLUMN(AD30)-COLUMN($X$27)+1))</f>
        <v>45409</v>
      </c>
      <c r="AE30" s="51"/>
      <c r="AF30" s="51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</row>
    <row r="31" ht="15.0" customHeight="1">
      <c r="A31" s="5"/>
      <c r="B31" s="51"/>
      <c r="C31" s="28"/>
      <c r="D31" s="29"/>
      <c r="E31" s="29"/>
      <c r="F31" s="29"/>
      <c r="G31" s="29"/>
      <c r="H31" s="29"/>
      <c r="I31" s="29"/>
      <c r="J31" s="29"/>
      <c r="K31" s="30"/>
      <c r="L31" s="51"/>
      <c r="M31" s="51"/>
      <c r="N31" s="51"/>
      <c r="O31" s="95">
        <f>IF(MONTH($O$25)&lt;&gt;MONTH($O$25-(WEEKDAY($O$25,1)-(start_day-1))-IF((WEEKDAY($O$25,1)-(start_day-1))&lt;=0,7,0)+(ROW(O31)-ROW($O$27))*7+(COLUMN(O31)-COLUMN($O$27)+1)),"",$O$25-(WEEKDAY($O$25,1)-(start_day-1))-IF((WEEKDAY($O$25,1)-(start_day-1))&lt;=0,7,0)+(ROW(O31)-ROW($O$27))*7+(COLUMN(O31)-COLUMN($O$27)+1))</f>
        <v>45347</v>
      </c>
      <c r="P31" s="95">
        <f>IF(MONTH($O$25)&lt;&gt;MONTH($O$25-(WEEKDAY($O$25,1)-(start_day-1))-IF((WEEKDAY($O$25,1)-(start_day-1))&lt;=0,7,0)+(ROW(P31)-ROW($O$27))*7+(COLUMN(P31)-COLUMN($O$27)+1)),"",$O$25-(WEEKDAY($O$25,1)-(start_day-1))-IF((WEEKDAY($O$25,1)-(start_day-1))&lt;=0,7,0)+(ROW(P31)-ROW($O$27))*7+(COLUMN(P31)-COLUMN($O$27)+1))</f>
        <v>45348</v>
      </c>
      <c r="Q31" s="95">
        <f>IF(MONTH($O$25)&lt;&gt;MONTH($O$25-(WEEKDAY($O$25,1)-(start_day-1))-IF((WEEKDAY($O$25,1)-(start_day-1))&lt;=0,7,0)+(ROW(Q31)-ROW($O$27))*7+(COLUMN(Q31)-COLUMN($O$27)+1)),"",$O$25-(WEEKDAY($O$25,1)-(start_day-1))-IF((WEEKDAY($O$25,1)-(start_day-1))&lt;=0,7,0)+(ROW(Q31)-ROW($O$27))*7+(COLUMN(Q31)-COLUMN($O$27)+1))</f>
        <v>45349</v>
      </c>
      <c r="R31" s="95">
        <f>IF(MONTH($O$25)&lt;&gt;MONTH($O$25-(WEEKDAY($O$25,1)-(start_day-1))-IF((WEEKDAY($O$25,1)-(start_day-1))&lt;=0,7,0)+(ROW(R31)-ROW($O$27))*7+(COLUMN(R31)-COLUMN($O$27)+1)),"",$O$25-(WEEKDAY($O$25,1)-(start_day-1))-IF((WEEKDAY($O$25,1)-(start_day-1))&lt;=0,7,0)+(ROW(R31)-ROW($O$27))*7+(COLUMN(R31)-COLUMN($O$27)+1))</f>
        <v>45350</v>
      </c>
      <c r="S31" s="95">
        <f>IF(MONTH($O$25)&lt;&gt;MONTH($O$25-(WEEKDAY($O$25,1)-(start_day-1))-IF((WEEKDAY($O$25,1)-(start_day-1))&lt;=0,7,0)+(ROW(S31)-ROW($O$27))*7+(COLUMN(S31)-COLUMN($O$27)+1)),"",$O$25-(WEEKDAY($O$25,1)-(start_day-1))-IF((WEEKDAY($O$25,1)-(start_day-1))&lt;=0,7,0)+(ROW(S31)-ROW($O$27))*7+(COLUMN(S31)-COLUMN($O$27)+1))</f>
        <v>45351</v>
      </c>
      <c r="T31" s="95" t="str">
        <f>IF(MONTH($O$25)&lt;&gt;MONTH($O$25-(WEEKDAY($O$25,1)-(start_day-1))-IF((WEEKDAY($O$25,1)-(start_day-1))&lt;=0,7,0)+(ROW(T31)-ROW($O$27))*7+(COLUMN(T31)-COLUMN($O$27)+1)),"",$O$25-(WEEKDAY($O$25,1)-(start_day-1))-IF((WEEKDAY($O$25,1)-(start_day-1))&lt;=0,7,0)+(ROW(T31)-ROW($O$27))*7+(COLUMN(T31)-COLUMN($O$27)+1))</f>
        <v/>
      </c>
      <c r="U31" s="95" t="str">
        <f>IF(MONTH($O$25)&lt;&gt;MONTH($O$25-(WEEKDAY($O$25,1)-(start_day-1))-IF((WEEKDAY($O$25,1)-(start_day-1))&lt;=0,7,0)+(ROW(U31)-ROW($O$27))*7+(COLUMN(U31)-COLUMN($O$27)+1)),"",$O$25-(WEEKDAY($O$25,1)-(start_day-1))-IF((WEEKDAY($O$25,1)-(start_day-1))&lt;=0,7,0)+(ROW(U31)-ROW($O$27))*7+(COLUMN(U31)-COLUMN($O$27)+1))</f>
        <v/>
      </c>
      <c r="V31" s="89"/>
      <c r="W31" s="89"/>
      <c r="X31" s="95">
        <f>IF(MONTH($X$25)&lt;&gt;MONTH($X$25-(WEEKDAY($X$25,1)-(start_day-1))-IF((WEEKDAY($X$25,1)-(start_day-1))&lt;=0,7,0)+(ROW(X31)-ROW($X$27))*7+(COLUMN(X31)-COLUMN($X$27)+1)),"",$X$25-(WEEKDAY($X$25,1)-(start_day-1))-IF((WEEKDAY($X$25,1)-(start_day-1))&lt;=0,7,0)+(ROW(X31)-ROW($X$27))*7+(COLUMN(X31)-COLUMN($X$27)+1))</f>
        <v>45410</v>
      </c>
      <c r="Y31" s="95">
        <f>IF(MONTH($X$25)&lt;&gt;MONTH($X$25-(WEEKDAY($X$25,1)-(start_day-1))-IF((WEEKDAY($X$25,1)-(start_day-1))&lt;=0,7,0)+(ROW(Y31)-ROW($X$27))*7+(COLUMN(Y31)-COLUMN($X$27)+1)),"",$X$25-(WEEKDAY($X$25,1)-(start_day-1))-IF((WEEKDAY($X$25,1)-(start_day-1))&lt;=0,7,0)+(ROW(Y31)-ROW($X$27))*7+(COLUMN(Y31)-COLUMN($X$27)+1))</f>
        <v>45411</v>
      </c>
      <c r="Z31" s="95">
        <f>IF(MONTH($X$25)&lt;&gt;MONTH($X$25-(WEEKDAY($X$25,1)-(start_day-1))-IF((WEEKDAY($X$25,1)-(start_day-1))&lt;=0,7,0)+(ROW(Z31)-ROW($X$27))*7+(COLUMN(Z31)-COLUMN($X$27)+1)),"",$X$25-(WEEKDAY($X$25,1)-(start_day-1))-IF((WEEKDAY($X$25,1)-(start_day-1))&lt;=0,7,0)+(ROW(Z31)-ROW($X$27))*7+(COLUMN(Z31)-COLUMN($X$27)+1))</f>
        <v>45412</v>
      </c>
      <c r="AA31" s="95" t="str">
        <f>IF(MONTH($X$25)&lt;&gt;MONTH($X$25-(WEEKDAY($X$25,1)-(start_day-1))-IF((WEEKDAY($X$25,1)-(start_day-1))&lt;=0,7,0)+(ROW(AA31)-ROW($X$27))*7+(COLUMN(AA31)-COLUMN($X$27)+1)),"",$X$25-(WEEKDAY($X$25,1)-(start_day-1))-IF((WEEKDAY($X$25,1)-(start_day-1))&lt;=0,7,0)+(ROW(AA31)-ROW($X$27))*7+(COLUMN(AA31)-COLUMN($X$27)+1))</f>
        <v/>
      </c>
      <c r="AB31" s="95" t="str">
        <f>IF(MONTH($X$25)&lt;&gt;MONTH($X$25-(WEEKDAY($X$25,1)-(start_day-1))-IF((WEEKDAY($X$25,1)-(start_day-1))&lt;=0,7,0)+(ROW(AB31)-ROW($X$27))*7+(COLUMN(AB31)-COLUMN($X$27)+1)),"",$X$25-(WEEKDAY($X$25,1)-(start_day-1))-IF((WEEKDAY($X$25,1)-(start_day-1))&lt;=0,7,0)+(ROW(AB31)-ROW($X$27))*7+(COLUMN(AB31)-COLUMN($X$27)+1))</f>
        <v/>
      </c>
      <c r="AC31" s="95" t="str">
        <f>IF(MONTH($X$25)&lt;&gt;MONTH($X$25-(WEEKDAY($X$25,1)-(start_day-1))-IF((WEEKDAY($X$25,1)-(start_day-1))&lt;=0,7,0)+(ROW(AC31)-ROW($X$27))*7+(COLUMN(AC31)-COLUMN($X$27)+1)),"",$X$25-(WEEKDAY($X$25,1)-(start_day-1))-IF((WEEKDAY($X$25,1)-(start_day-1))&lt;=0,7,0)+(ROW(AC31)-ROW($X$27))*7+(COLUMN(AC31)-COLUMN($X$27)+1))</f>
        <v/>
      </c>
      <c r="AD31" s="95" t="str">
        <f>IF(MONTH($X$25)&lt;&gt;MONTH($X$25-(WEEKDAY($X$25,1)-(start_day-1))-IF((WEEKDAY($X$25,1)-(start_day-1))&lt;=0,7,0)+(ROW(AD31)-ROW($X$27))*7+(COLUMN(AD31)-COLUMN($X$27)+1)),"",$X$25-(WEEKDAY($X$25,1)-(start_day-1))-IF((WEEKDAY($X$25,1)-(start_day-1))&lt;=0,7,0)+(ROW(AD31)-ROW($X$27))*7+(COLUMN(AD31)-COLUMN($X$27)+1))</f>
        <v/>
      </c>
      <c r="AE31" s="51"/>
      <c r="AF31" s="51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</row>
    <row r="32" ht="12.75" customHeight="1">
      <c r="A32" s="5"/>
      <c r="B32" s="51"/>
      <c r="C32" s="100"/>
      <c r="D32" s="100"/>
      <c r="E32" s="100"/>
      <c r="F32" s="100"/>
      <c r="G32" s="100"/>
      <c r="H32" s="100"/>
      <c r="I32" s="100"/>
      <c r="J32" s="100"/>
      <c r="K32" s="100"/>
      <c r="L32" s="51"/>
      <c r="M32" s="51"/>
      <c r="N32" s="51"/>
      <c r="O32" s="95" t="str">
        <f>IF(MONTH($O$25)&lt;&gt;MONTH($O$25-(WEEKDAY($O$25,1)-(start_day-1))-IF((WEEKDAY($O$25,1)-(start_day-1))&lt;=0,7,0)+(ROW(O32)-ROW($O$27))*7+(COLUMN(O32)-COLUMN($O$27)+1)),"",$O$25-(WEEKDAY($O$25,1)-(start_day-1))-IF((WEEKDAY($O$25,1)-(start_day-1))&lt;=0,7,0)+(ROW(O32)-ROW($O$27))*7+(COLUMN(O32)-COLUMN($O$27)+1))</f>
        <v/>
      </c>
      <c r="P32" s="95" t="str">
        <f>IF(MONTH($O$25)&lt;&gt;MONTH($O$25-(WEEKDAY($O$25,1)-(start_day-1))-IF((WEEKDAY($O$25,1)-(start_day-1))&lt;=0,7,0)+(ROW(P32)-ROW($O$27))*7+(COLUMN(P32)-COLUMN($O$27)+1)),"",$O$25-(WEEKDAY($O$25,1)-(start_day-1))-IF((WEEKDAY($O$25,1)-(start_day-1))&lt;=0,7,0)+(ROW(P32)-ROW($O$27))*7+(COLUMN(P32)-COLUMN($O$27)+1))</f>
        <v/>
      </c>
      <c r="Q32" s="95" t="str">
        <f>IF(MONTH($O$25)&lt;&gt;MONTH($O$25-(WEEKDAY($O$25,1)-(start_day-1))-IF((WEEKDAY($O$25,1)-(start_day-1))&lt;=0,7,0)+(ROW(Q32)-ROW($O$27))*7+(COLUMN(Q32)-COLUMN($O$27)+1)),"",$O$25-(WEEKDAY($O$25,1)-(start_day-1))-IF((WEEKDAY($O$25,1)-(start_day-1))&lt;=0,7,0)+(ROW(Q32)-ROW($O$27))*7+(COLUMN(Q32)-COLUMN($O$27)+1))</f>
        <v/>
      </c>
      <c r="R32" s="95" t="str">
        <f>IF(MONTH($O$25)&lt;&gt;MONTH($O$25-(WEEKDAY($O$25,1)-(start_day-1))-IF((WEEKDAY($O$25,1)-(start_day-1))&lt;=0,7,0)+(ROW(R32)-ROW($O$27))*7+(COLUMN(R32)-COLUMN($O$27)+1)),"",$O$25-(WEEKDAY($O$25,1)-(start_day-1))-IF((WEEKDAY($O$25,1)-(start_day-1))&lt;=0,7,0)+(ROW(R32)-ROW($O$27))*7+(COLUMN(R32)-COLUMN($O$27)+1))</f>
        <v/>
      </c>
      <c r="S32" s="95" t="str">
        <f>IF(MONTH($O$25)&lt;&gt;MONTH($O$25-(WEEKDAY($O$25,1)-(start_day-1))-IF((WEEKDAY($O$25,1)-(start_day-1))&lt;=0,7,0)+(ROW(S32)-ROW($O$27))*7+(COLUMN(S32)-COLUMN($O$27)+1)),"",$O$25-(WEEKDAY($O$25,1)-(start_day-1))-IF((WEEKDAY($O$25,1)-(start_day-1))&lt;=0,7,0)+(ROW(S32)-ROW($O$27))*7+(COLUMN(S32)-COLUMN($O$27)+1))</f>
        <v/>
      </c>
      <c r="T32" s="95" t="str">
        <f>IF(MONTH($O$25)&lt;&gt;MONTH($O$25-(WEEKDAY($O$25,1)-(start_day-1))-IF((WEEKDAY($O$25,1)-(start_day-1))&lt;=0,7,0)+(ROW(T32)-ROW($O$27))*7+(COLUMN(T32)-COLUMN($O$27)+1)),"",$O$25-(WEEKDAY($O$25,1)-(start_day-1))-IF((WEEKDAY($O$25,1)-(start_day-1))&lt;=0,7,0)+(ROW(T32)-ROW($O$27))*7+(COLUMN(T32)-COLUMN($O$27)+1))</f>
        <v/>
      </c>
      <c r="U32" s="95" t="str">
        <f>IF(MONTH($O$25)&lt;&gt;MONTH($O$25-(WEEKDAY($O$25,1)-(start_day-1))-IF((WEEKDAY($O$25,1)-(start_day-1))&lt;=0,7,0)+(ROW(U32)-ROW($O$27))*7+(COLUMN(U32)-COLUMN($O$27)+1)),"",$O$25-(WEEKDAY($O$25,1)-(start_day-1))-IF((WEEKDAY($O$25,1)-(start_day-1))&lt;=0,7,0)+(ROW(U32)-ROW($O$27))*7+(COLUMN(U32)-COLUMN($O$27)+1))</f>
        <v/>
      </c>
      <c r="V32" s="89"/>
      <c r="W32" s="89"/>
      <c r="X32" s="95" t="str">
        <f>IF(MONTH($X$25)&lt;&gt;MONTH($X$25-(WEEKDAY($X$25,1)-(start_day-1))-IF((WEEKDAY($X$25,1)-(start_day-1))&lt;=0,7,0)+(ROW(X32)-ROW($X$27))*7+(COLUMN(X32)-COLUMN($X$27)+1)),"",$X$25-(WEEKDAY($X$25,1)-(start_day-1))-IF((WEEKDAY($X$25,1)-(start_day-1))&lt;=0,7,0)+(ROW(X32)-ROW($X$27))*7+(COLUMN(X32)-COLUMN($X$27)+1))</f>
        <v/>
      </c>
      <c r="Y32" s="95" t="str">
        <f>IF(MONTH($X$25)&lt;&gt;MONTH($X$25-(WEEKDAY($X$25,1)-(start_day-1))-IF((WEEKDAY($X$25,1)-(start_day-1))&lt;=0,7,0)+(ROW(Y32)-ROW($X$27))*7+(COLUMN(Y32)-COLUMN($X$27)+1)),"",$X$25-(WEEKDAY($X$25,1)-(start_day-1))-IF((WEEKDAY($X$25,1)-(start_day-1))&lt;=0,7,0)+(ROW(Y32)-ROW($X$27))*7+(COLUMN(Y32)-COLUMN($X$27)+1))</f>
        <v/>
      </c>
      <c r="Z32" s="95" t="str">
        <f>IF(MONTH($X$25)&lt;&gt;MONTH($X$25-(WEEKDAY($X$25,1)-(start_day-1))-IF((WEEKDAY($X$25,1)-(start_day-1))&lt;=0,7,0)+(ROW(Z32)-ROW($X$27))*7+(COLUMN(Z32)-COLUMN($X$27)+1)),"",$X$25-(WEEKDAY($X$25,1)-(start_day-1))-IF((WEEKDAY($X$25,1)-(start_day-1))&lt;=0,7,0)+(ROW(Z32)-ROW($X$27))*7+(COLUMN(Z32)-COLUMN($X$27)+1))</f>
        <v/>
      </c>
      <c r="AA32" s="95" t="str">
        <f>IF(MONTH($X$25)&lt;&gt;MONTH($X$25-(WEEKDAY($X$25,1)-(start_day-1))-IF((WEEKDAY($X$25,1)-(start_day-1))&lt;=0,7,0)+(ROW(AA32)-ROW($X$27))*7+(COLUMN(AA32)-COLUMN($X$27)+1)),"",$X$25-(WEEKDAY($X$25,1)-(start_day-1))-IF((WEEKDAY($X$25,1)-(start_day-1))&lt;=0,7,0)+(ROW(AA32)-ROW($X$27))*7+(COLUMN(AA32)-COLUMN($X$27)+1))</f>
        <v/>
      </c>
      <c r="AB32" s="95" t="str">
        <f>IF(MONTH($X$25)&lt;&gt;MONTH($X$25-(WEEKDAY($X$25,1)-(start_day-1))-IF((WEEKDAY($X$25,1)-(start_day-1))&lt;=0,7,0)+(ROW(AB32)-ROW($X$27))*7+(COLUMN(AB32)-COLUMN($X$27)+1)),"",$X$25-(WEEKDAY($X$25,1)-(start_day-1))-IF((WEEKDAY($X$25,1)-(start_day-1))&lt;=0,7,0)+(ROW(AB32)-ROW($X$27))*7+(COLUMN(AB32)-COLUMN($X$27)+1))</f>
        <v/>
      </c>
      <c r="AC32" s="95" t="str">
        <f>IF(MONTH($X$25)&lt;&gt;MONTH($X$25-(WEEKDAY($X$25,1)-(start_day-1))-IF((WEEKDAY($X$25,1)-(start_day-1))&lt;=0,7,0)+(ROW(AC32)-ROW($X$27))*7+(COLUMN(AC32)-COLUMN($X$27)+1)),"",$X$25-(WEEKDAY($X$25,1)-(start_day-1))-IF((WEEKDAY($X$25,1)-(start_day-1))&lt;=0,7,0)+(ROW(AC32)-ROW($X$27))*7+(COLUMN(AC32)-COLUMN($X$27)+1))</f>
        <v/>
      </c>
      <c r="AD32" s="95" t="str">
        <f>IF(MONTH($X$25)&lt;&gt;MONTH($X$25-(WEEKDAY($X$25,1)-(start_day-1))-IF((WEEKDAY($X$25,1)-(start_day-1))&lt;=0,7,0)+(ROW(AD32)-ROW($X$27))*7+(COLUMN(AD32)-COLUMN($X$27)+1)),"",$X$25-(WEEKDAY($X$25,1)-(start_day-1))-IF((WEEKDAY($X$25,1)-(start_day-1))&lt;=0,7,0)+(ROW(AD32)-ROW($X$27))*7+(COLUMN(AD32)-COLUMN($X$27)+1))</f>
        <v/>
      </c>
      <c r="AE32" s="51"/>
      <c r="AF32" s="51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</row>
    <row r="33" ht="12.75" customHeight="1">
      <c r="A33" s="5"/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95"/>
      <c r="P33" s="95"/>
      <c r="Q33" s="95"/>
      <c r="R33" s="95"/>
      <c r="S33" s="95"/>
      <c r="T33" s="95"/>
      <c r="U33" s="95"/>
      <c r="V33" s="89"/>
      <c r="W33" s="89"/>
      <c r="X33" s="95"/>
      <c r="Y33" s="95"/>
      <c r="Z33" s="95"/>
      <c r="AA33" s="95"/>
      <c r="AB33" s="95"/>
      <c r="AC33" s="95"/>
      <c r="AD33" s="95"/>
      <c r="AE33" s="51"/>
      <c r="AF33" s="51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</row>
    <row r="34" ht="8.25" customHeight="1">
      <c r="A34" s="49"/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</row>
    <row r="35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</row>
    <row r="36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</row>
    <row r="37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</row>
    <row r="38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</row>
    <row r="39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</row>
    <row r="40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</row>
    <row r="41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</row>
    <row r="42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</row>
    <row r="43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</row>
    <row r="44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</row>
    <row r="45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</row>
    <row r="4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</row>
    <row r="47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</row>
    <row r="48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</row>
    <row r="49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</row>
    <row r="50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</row>
    <row r="51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</row>
    <row r="52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</row>
    <row r="53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</row>
    <row r="54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</row>
    <row r="55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</row>
    <row r="5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</row>
    <row r="57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</row>
    <row r="58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</row>
    <row r="59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</row>
    <row r="60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</row>
    <row r="61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</row>
    <row r="62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</row>
    <row r="63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</row>
    <row r="64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</row>
    <row r="65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</row>
    <row r="6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</row>
    <row r="67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</row>
    <row r="68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</row>
    <row r="69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</row>
    <row r="70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</row>
    <row r="71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</row>
    <row r="72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</row>
    <row r="73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</row>
    <row r="74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</row>
    <row r="75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</row>
    <row r="7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</row>
    <row r="77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</row>
    <row r="78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</row>
    <row r="79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</row>
    <row r="80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</row>
    <row r="81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</row>
    <row r="82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</row>
    <row r="83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</row>
    <row r="84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</row>
    <row r="85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</row>
    <row r="8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</row>
    <row r="87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</row>
    <row r="88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</row>
    <row r="89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</row>
    <row r="90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</row>
    <row r="91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</row>
    <row r="92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</row>
    <row r="93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</row>
    <row r="94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</row>
    <row r="95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</row>
    <row r="9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</row>
    <row r="97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</row>
    <row r="98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</row>
    <row r="99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</row>
    <row r="100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</row>
    <row r="101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</row>
    <row r="102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</row>
    <row r="103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</row>
    <row r="104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</row>
    <row r="105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</row>
    <row r="10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</row>
    <row r="107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</row>
    <row r="108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</row>
    <row r="109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</row>
    <row r="110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</row>
    <row r="111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</row>
    <row r="112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</row>
    <row r="113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</row>
    <row r="114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</row>
    <row r="115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</row>
    <row r="11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</row>
    <row r="117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</row>
    <row r="118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</row>
    <row r="119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</row>
    <row r="120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</row>
    <row r="121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</row>
    <row r="122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</row>
    <row r="123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</row>
    <row r="124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</row>
    <row r="125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</row>
    <row r="1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</row>
    <row r="127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</row>
    <row r="128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</row>
    <row r="129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</row>
    <row r="130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</row>
    <row r="131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</row>
    <row r="132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</row>
    <row r="133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</row>
    <row r="134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</row>
    <row r="135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</row>
    <row r="13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</row>
    <row r="137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</row>
    <row r="138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</row>
    <row r="139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</row>
    <row r="140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</row>
    <row r="141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</row>
    <row r="142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</row>
    <row r="143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</row>
    <row r="144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</row>
    <row r="145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</row>
    <row r="14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</row>
    <row r="147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</row>
    <row r="148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</row>
    <row r="149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</row>
    <row r="150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</row>
    <row r="151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</row>
    <row r="152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</row>
    <row r="153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</row>
    <row r="154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</row>
    <row r="155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</row>
    <row r="15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</row>
    <row r="157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</row>
    <row r="158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</row>
    <row r="159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</row>
    <row r="160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</row>
    <row r="161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</row>
    <row r="162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</row>
    <row r="163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</row>
    <row r="164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</row>
    <row r="165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</row>
    <row r="16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</row>
    <row r="167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</row>
    <row r="168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</row>
    <row r="169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</row>
    <row r="170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</row>
    <row r="171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</row>
    <row r="172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</row>
    <row r="173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</row>
    <row r="174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</row>
    <row r="175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</row>
    <row r="17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</row>
    <row r="177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</row>
    <row r="178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</row>
    <row r="179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</row>
    <row r="180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</row>
    <row r="181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</row>
    <row r="182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</row>
    <row r="183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</row>
    <row r="184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</row>
    <row r="185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</row>
    <row r="18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</row>
    <row r="187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</row>
    <row r="188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</row>
    <row r="189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</row>
    <row r="190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</row>
    <row r="191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</row>
    <row r="192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</row>
    <row r="193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</row>
    <row r="194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</row>
    <row r="195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</row>
    <row r="19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</row>
    <row r="197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</row>
    <row r="198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</row>
    <row r="199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</row>
    <row r="200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</row>
    <row r="201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</row>
    <row r="202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</row>
    <row r="203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</row>
    <row r="204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</row>
    <row r="205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</row>
    <row r="20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</row>
    <row r="207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</row>
    <row r="208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</row>
    <row r="209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</row>
    <row r="210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</row>
    <row r="211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</row>
    <row r="212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</row>
    <row r="213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</row>
    <row r="214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</row>
    <row r="215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</row>
    <row r="21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</row>
    <row r="217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</row>
    <row r="218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</row>
    <row r="219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</row>
    <row r="220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</row>
    <row r="221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</row>
    <row r="222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</row>
    <row r="223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</row>
    <row r="224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</row>
    <row r="225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</row>
    <row r="2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</row>
    <row r="227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</row>
    <row r="228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</row>
    <row r="229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</row>
    <row r="230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</row>
    <row r="231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</row>
    <row r="232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</row>
    <row r="233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</row>
    <row r="234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</row>
    <row r="235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</row>
    <row r="23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</row>
    <row r="237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</row>
    <row r="238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</row>
    <row r="239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</row>
    <row r="240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</row>
    <row r="241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</row>
    <row r="242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</row>
    <row r="243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</row>
    <row r="244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</row>
    <row r="245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</row>
    <row r="24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</row>
    <row r="247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</row>
    <row r="248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</row>
    <row r="249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</row>
    <row r="250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</row>
    <row r="251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</row>
    <row r="252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</row>
    <row r="253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</row>
    <row r="254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</row>
    <row r="255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</row>
    <row r="25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</row>
    <row r="257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</row>
    <row r="258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</row>
    <row r="259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</row>
    <row r="260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</row>
    <row r="261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</row>
    <row r="262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</row>
    <row r="263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</row>
    <row r="264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</row>
    <row r="265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</row>
    <row r="26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</row>
    <row r="267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</row>
    <row r="268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</row>
    <row r="269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</row>
    <row r="270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</row>
    <row r="271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</row>
    <row r="272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</row>
    <row r="273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</row>
    <row r="274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</row>
    <row r="275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</row>
    <row r="27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</row>
    <row r="277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</row>
    <row r="278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</row>
    <row r="279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</row>
    <row r="280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</row>
    <row r="281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</row>
    <row r="282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</row>
    <row r="283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</row>
    <row r="284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</row>
    <row r="285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</row>
    <row r="28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</row>
    <row r="287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</row>
    <row r="288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</row>
    <row r="289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</row>
    <row r="290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</row>
    <row r="291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</row>
    <row r="292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</row>
    <row r="293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</row>
    <row r="294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</row>
    <row r="295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</row>
    <row r="29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</row>
    <row r="297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</row>
    <row r="298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</row>
    <row r="299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</row>
    <row r="300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</row>
    <row r="301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</row>
    <row r="302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</row>
    <row r="303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</row>
    <row r="304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</row>
    <row r="305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</row>
    <row r="30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</row>
    <row r="307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</row>
    <row r="308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</row>
    <row r="309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</row>
    <row r="310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</row>
    <row r="311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</row>
    <row r="312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</row>
    <row r="313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</row>
    <row r="314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</row>
    <row r="315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</row>
    <row r="31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</row>
    <row r="317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</row>
    <row r="318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</row>
    <row r="319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</row>
    <row r="320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</row>
    <row r="321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</row>
    <row r="322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</row>
    <row r="323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</row>
    <row r="324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</row>
    <row r="325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</row>
    <row r="3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</row>
    <row r="327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</row>
    <row r="328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</row>
    <row r="329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</row>
    <row r="330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</row>
    <row r="331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</row>
    <row r="332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</row>
    <row r="333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</row>
    <row r="334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</row>
    <row r="335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</row>
    <row r="33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</row>
    <row r="337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</row>
    <row r="338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</row>
    <row r="339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</row>
    <row r="340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</row>
    <row r="341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</row>
    <row r="342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</row>
    <row r="343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</row>
    <row r="344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</row>
    <row r="345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</row>
    <row r="34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</row>
    <row r="347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</row>
    <row r="348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</row>
    <row r="349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</row>
    <row r="350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</row>
    <row r="351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</row>
    <row r="352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</row>
    <row r="353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</row>
    <row r="354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</row>
    <row r="355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</row>
    <row r="35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</row>
    <row r="357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</row>
    <row r="358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</row>
    <row r="359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</row>
    <row r="360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</row>
    <row r="361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</row>
    <row r="362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</row>
    <row r="363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</row>
    <row r="364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</row>
    <row r="365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</row>
    <row r="36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</row>
    <row r="367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</row>
    <row r="368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</row>
    <row r="369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</row>
    <row r="370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</row>
    <row r="371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</row>
    <row r="372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</row>
    <row r="373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</row>
    <row r="374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</row>
    <row r="375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</row>
    <row r="37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</row>
    <row r="377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</row>
    <row r="378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</row>
    <row r="379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</row>
    <row r="380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</row>
    <row r="381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</row>
    <row r="382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</row>
    <row r="383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</row>
    <row r="384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</row>
    <row r="385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</row>
    <row r="38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</row>
    <row r="387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</row>
    <row r="388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</row>
    <row r="389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</row>
    <row r="390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</row>
    <row r="391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</row>
    <row r="392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</row>
    <row r="393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</row>
    <row r="394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</row>
    <row r="395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</row>
    <row r="39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</row>
    <row r="397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</row>
    <row r="398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</row>
    <row r="399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</row>
    <row r="400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</row>
    <row r="401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</row>
    <row r="402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</row>
    <row r="403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</row>
    <row r="404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</row>
    <row r="405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</row>
    <row r="40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</row>
    <row r="407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</row>
    <row r="408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</row>
    <row r="409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</row>
    <row r="410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</row>
    <row r="411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</row>
    <row r="412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</row>
    <row r="413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</row>
    <row r="414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</row>
    <row r="415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</row>
    <row r="41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</row>
    <row r="417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</row>
    <row r="418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</row>
    <row r="419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</row>
    <row r="420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</row>
    <row r="421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</row>
    <row r="422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</row>
    <row r="423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</row>
    <row r="424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</row>
    <row r="425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</row>
    <row r="4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</row>
    <row r="427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</row>
    <row r="428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</row>
    <row r="429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</row>
    <row r="430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</row>
    <row r="431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</row>
    <row r="432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</row>
    <row r="433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</row>
    <row r="434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</row>
    <row r="435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</row>
    <row r="43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</row>
    <row r="437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</row>
    <row r="438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</row>
    <row r="439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</row>
    <row r="440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</row>
    <row r="441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</row>
    <row r="442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</row>
    <row r="443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</row>
    <row r="444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</row>
    <row r="445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</row>
    <row r="44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</row>
    <row r="447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</row>
    <row r="448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</row>
    <row r="449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</row>
    <row r="450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</row>
    <row r="451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</row>
    <row r="452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</row>
    <row r="453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</row>
    <row r="454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</row>
    <row r="455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</row>
    <row r="45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</row>
    <row r="457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</row>
    <row r="458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</row>
    <row r="459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</row>
    <row r="460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</row>
    <row r="461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</row>
    <row r="462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</row>
    <row r="463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</row>
    <row r="464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</row>
    <row r="465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</row>
    <row r="46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</row>
    <row r="467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</row>
    <row r="468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</row>
    <row r="469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</row>
    <row r="470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</row>
    <row r="471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</row>
    <row r="472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</row>
    <row r="473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</row>
    <row r="474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</row>
    <row r="475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</row>
    <row r="47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</row>
    <row r="477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</row>
    <row r="478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</row>
    <row r="479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</row>
    <row r="480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</row>
    <row r="481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</row>
    <row r="482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</row>
    <row r="483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</row>
    <row r="484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</row>
    <row r="485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</row>
    <row r="48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</row>
    <row r="487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</row>
    <row r="488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</row>
    <row r="489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</row>
    <row r="490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</row>
    <row r="491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</row>
    <row r="492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</row>
    <row r="493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</row>
    <row r="494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</row>
    <row r="495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</row>
    <row r="49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</row>
    <row r="497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</row>
    <row r="498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</row>
    <row r="499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</row>
    <row r="500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</row>
    <row r="501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</row>
    <row r="502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</row>
    <row r="503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</row>
    <row r="504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</row>
    <row r="505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</row>
    <row r="50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</row>
    <row r="507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</row>
    <row r="508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</row>
    <row r="509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</row>
    <row r="510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</row>
    <row r="511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</row>
    <row r="512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</row>
    <row r="513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</row>
    <row r="514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</row>
    <row r="515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</row>
    <row r="51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</row>
    <row r="517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</row>
    <row r="518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</row>
    <row r="519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</row>
    <row r="520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</row>
    <row r="521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</row>
    <row r="522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</row>
    <row r="523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</row>
    <row r="524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</row>
    <row r="525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</row>
    <row r="5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</row>
    <row r="527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</row>
    <row r="528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</row>
    <row r="529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</row>
    <row r="530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</row>
    <row r="531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</row>
    <row r="532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</row>
    <row r="533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</row>
    <row r="534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</row>
    <row r="535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</row>
    <row r="53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</row>
    <row r="537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</row>
    <row r="538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</row>
    <row r="539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</row>
    <row r="540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</row>
    <row r="541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</row>
    <row r="542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</row>
    <row r="543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</row>
    <row r="544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</row>
    <row r="545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</row>
    <row r="54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</row>
    <row r="547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</row>
    <row r="548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</row>
    <row r="549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</row>
    <row r="550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</row>
    <row r="551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</row>
    <row r="552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</row>
    <row r="553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</row>
    <row r="554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</row>
    <row r="555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</row>
    <row r="55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</row>
    <row r="557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</row>
    <row r="558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</row>
    <row r="559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</row>
    <row r="560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</row>
    <row r="561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</row>
    <row r="562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</row>
    <row r="563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</row>
    <row r="564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</row>
    <row r="565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</row>
    <row r="56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</row>
    <row r="567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</row>
    <row r="568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</row>
    <row r="569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</row>
    <row r="570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</row>
    <row r="571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</row>
    <row r="572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</row>
    <row r="573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</row>
    <row r="574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</row>
    <row r="575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</row>
    <row r="57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</row>
    <row r="577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</row>
    <row r="578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</row>
    <row r="579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</row>
    <row r="580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</row>
    <row r="581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</row>
    <row r="582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</row>
    <row r="583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</row>
    <row r="584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</row>
    <row r="585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</row>
    <row r="58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</row>
    <row r="587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</row>
    <row r="588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</row>
    <row r="589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</row>
    <row r="590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</row>
    <row r="591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</row>
    <row r="592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</row>
    <row r="593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</row>
    <row r="594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</row>
    <row r="595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</row>
    <row r="59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</row>
    <row r="597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</row>
    <row r="598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</row>
    <row r="599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</row>
    <row r="600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</row>
    <row r="601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</row>
    <row r="602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</row>
    <row r="603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</row>
    <row r="604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</row>
    <row r="605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</row>
    <row r="60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</row>
    <row r="607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</row>
    <row r="608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</row>
    <row r="609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</row>
    <row r="610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</row>
    <row r="611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</row>
    <row r="612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</row>
    <row r="613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</row>
    <row r="614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</row>
    <row r="615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</row>
    <row r="61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</row>
    <row r="617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</row>
    <row r="618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</row>
    <row r="619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</row>
    <row r="620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</row>
    <row r="621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</row>
    <row r="622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</row>
    <row r="623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</row>
    <row r="624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</row>
    <row r="625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</row>
    <row r="6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</row>
    <row r="627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</row>
    <row r="628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</row>
    <row r="629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</row>
    <row r="630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</row>
    <row r="631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</row>
    <row r="632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</row>
    <row r="633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</row>
    <row r="634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</row>
    <row r="635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</row>
    <row r="63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</row>
    <row r="637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</row>
    <row r="638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</row>
    <row r="639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</row>
    <row r="640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</row>
    <row r="641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</row>
    <row r="642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</row>
    <row r="643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</row>
    <row r="644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</row>
    <row r="645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</row>
    <row r="64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</row>
    <row r="647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</row>
    <row r="648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</row>
    <row r="649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</row>
    <row r="650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</row>
    <row r="651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</row>
    <row r="652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</row>
    <row r="653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</row>
    <row r="654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</row>
    <row r="655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</row>
    <row r="65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</row>
    <row r="657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</row>
    <row r="658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</row>
    <row r="659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</row>
    <row r="660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</row>
    <row r="661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</row>
    <row r="662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</row>
    <row r="663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</row>
    <row r="664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</row>
    <row r="665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</row>
    <row r="66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</row>
    <row r="667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</row>
    <row r="668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</row>
    <row r="669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</row>
    <row r="670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</row>
    <row r="671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</row>
    <row r="672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</row>
    <row r="673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</row>
    <row r="674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</row>
    <row r="675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</row>
    <row r="67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</row>
    <row r="677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</row>
    <row r="678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</row>
    <row r="679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</row>
    <row r="680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</row>
    <row r="681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</row>
    <row r="682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</row>
    <row r="683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</row>
    <row r="684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</row>
    <row r="685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</row>
    <row r="68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</row>
    <row r="687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</row>
    <row r="688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</row>
    <row r="689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</row>
    <row r="690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</row>
    <row r="691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</row>
    <row r="692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</row>
    <row r="693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</row>
    <row r="694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</row>
    <row r="695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</row>
    <row r="69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</row>
    <row r="697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</row>
    <row r="698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</row>
    <row r="699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</row>
    <row r="700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</row>
    <row r="701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</row>
    <row r="702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</row>
    <row r="703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</row>
    <row r="704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</row>
    <row r="705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</row>
    <row r="70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</row>
    <row r="707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</row>
    <row r="708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</row>
    <row r="709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</row>
    <row r="710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</row>
    <row r="711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</row>
    <row r="712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</row>
    <row r="713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</row>
    <row r="714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</row>
    <row r="715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</row>
    <row r="71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</row>
    <row r="717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</row>
    <row r="718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</row>
    <row r="719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</row>
    <row r="720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</row>
    <row r="721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</row>
    <row r="722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</row>
    <row r="723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</row>
    <row r="724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</row>
    <row r="725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</row>
    <row r="7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</row>
    <row r="727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</row>
    <row r="728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</row>
    <row r="729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</row>
    <row r="730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</row>
    <row r="731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</row>
    <row r="732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</row>
    <row r="733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</row>
    <row r="734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</row>
    <row r="735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</row>
    <row r="73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</row>
    <row r="737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</row>
    <row r="738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</row>
    <row r="739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</row>
    <row r="740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</row>
    <row r="741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</row>
    <row r="742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</row>
    <row r="743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</row>
    <row r="744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</row>
    <row r="745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</row>
    <row r="74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</row>
    <row r="747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</row>
    <row r="748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</row>
    <row r="749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</row>
    <row r="750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</row>
    <row r="751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</row>
    <row r="752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</row>
    <row r="753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</row>
    <row r="754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</row>
    <row r="755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</row>
    <row r="75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</row>
    <row r="757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</row>
    <row r="758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</row>
    <row r="759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</row>
    <row r="760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</row>
    <row r="761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</row>
    <row r="762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</row>
    <row r="763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</row>
    <row r="764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</row>
    <row r="765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</row>
    <row r="76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</row>
    <row r="767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</row>
    <row r="768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</row>
    <row r="769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</row>
    <row r="770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</row>
    <row r="771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</row>
    <row r="772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</row>
    <row r="773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</row>
    <row r="774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</row>
    <row r="775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</row>
    <row r="77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</row>
    <row r="777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</row>
    <row r="778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</row>
    <row r="779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</row>
    <row r="780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</row>
    <row r="781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</row>
    <row r="782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</row>
    <row r="783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</row>
    <row r="784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</row>
    <row r="785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</row>
    <row r="78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</row>
    <row r="787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</row>
    <row r="788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</row>
    <row r="789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</row>
    <row r="790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</row>
    <row r="791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</row>
    <row r="792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</row>
    <row r="793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</row>
    <row r="794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</row>
    <row r="795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</row>
    <row r="79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</row>
    <row r="797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</row>
    <row r="798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</row>
    <row r="799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</row>
    <row r="800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</row>
    <row r="801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</row>
    <row r="802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</row>
    <row r="803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</row>
    <row r="804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</row>
    <row r="805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</row>
    <row r="80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</row>
    <row r="807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</row>
    <row r="808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</row>
    <row r="809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</row>
    <row r="810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</row>
    <row r="811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</row>
    <row r="812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</row>
    <row r="813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</row>
    <row r="814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</row>
    <row r="815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</row>
    <row r="81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</row>
    <row r="817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</row>
    <row r="818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</row>
    <row r="819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</row>
    <row r="820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</row>
    <row r="821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</row>
    <row r="822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</row>
    <row r="823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</row>
    <row r="824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</row>
    <row r="825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</row>
    <row r="8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</row>
    <row r="827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</row>
    <row r="828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</row>
    <row r="829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</row>
    <row r="830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</row>
    <row r="831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</row>
    <row r="832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</row>
    <row r="833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</row>
    <row r="834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</row>
    <row r="835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</row>
    <row r="83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</row>
    <row r="837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</row>
    <row r="838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</row>
    <row r="839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</row>
    <row r="840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</row>
    <row r="841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</row>
    <row r="842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</row>
    <row r="843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</row>
    <row r="844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</row>
    <row r="845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</row>
    <row r="84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</row>
    <row r="847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</row>
    <row r="848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</row>
    <row r="849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</row>
    <row r="850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</row>
    <row r="851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</row>
    <row r="852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</row>
    <row r="853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</row>
    <row r="854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</row>
    <row r="855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</row>
    <row r="85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</row>
    <row r="857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</row>
    <row r="858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</row>
    <row r="859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</row>
    <row r="860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</row>
    <row r="861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</row>
    <row r="862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</row>
    <row r="863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</row>
    <row r="864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</row>
    <row r="865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</row>
    <row r="86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</row>
    <row r="867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</row>
    <row r="868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</row>
    <row r="869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</row>
    <row r="870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</row>
    <row r="871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</row>
    <row r="872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</row>
    <row r="873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</row>
    <row r="874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</row>
    <row r="875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</row>
    <row r="87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</row>
    <row r="877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</row>
    <row r="878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</row>
    <row r="879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</row>
    <row r="880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</row>
    <row r="881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</row>
    <row r="882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</row>
    <row r="883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</row>
    <row r="884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</row>
    <row r="885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</row>
    <row r="88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</row>
    <row r="887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</row>
    <row r="888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</row>
    <row r="889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</row>
    <row r="890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</row>
    <row r="891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</row>
    <row r="892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</row>
    <row r="893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</row>
    <row r="894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</row>
    <row r="895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</row>
    <row r="89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</row>
    <row r="897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</row>
    <row r="898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</row>
    <row r="899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</row>
    <row r="900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</row>
    <row r="901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</row>
    <row r="902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</row>
    <row r="903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</row>
    <row r="904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</row>
    <row r="905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</row>
    <row r="90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</row>
    <row r="907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</row>
    <row r="908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</row>
    <row r="909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</row>
    <row r="910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</row>
    <row r="911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</row>
    <row r="912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</row>
    <row r="913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</row>
    <row r="914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</row>
    <row r="915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</row>
    <row r="91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</row>
    <row r="917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</row>
    <row r="918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</row>
    <row r="919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</row>
    <row r="920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</row>
    <row r="921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</row>
    <row r="922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</row>
    <row r="923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</row>
    <row r="924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</row>
    <row r="925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</row>
    <row r="9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</row>
    <row r="927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</row>
    <row r="928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</row>
    <row r="929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</row>
    <row r="930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</row>
    <row r="931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</row>
    <row r="932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</row>
    <row r="933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</row>
    <row r="934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</row>
    <row r="935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</row>
    <row r="93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</row>
    <row r="937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</row>
    <row r="938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</row>
    <row r="939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</row>
    <row r="940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</row>
    <row r="941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</row>
    <row r="942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</row>
    <row r="943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</row>
    <row r="944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</row>
    <row r="945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</row>
    <row r="94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</row>
    <row r="947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</row>
    <row r="948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</row>
    <row r="949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</row>
    <row r="950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</row>
    <row r="951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</row>
    <row r="952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</row>
    <row r="953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</row>
    <row r="954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</row>
    <row r="955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</row>
    <row r="95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</row>
    <row r="957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</row>
    <row r="958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</row>
    <row r="959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</row>
    <row r="960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</row>
    <row r="961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</row>
    <row r="962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</row>
    <row r="963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</row>
    <row r="964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</row>
    <row r="965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</row>
    <row r="96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</row>
    <row r="967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</row>
    <row r="968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</row>
    <row r="969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</row>
    <row r="970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</row>
    <row r="971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</row>
    <row r="972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</row>
    <row r="973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</row>
    <row r="974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</row>
    <row r="975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</row>
    <row r="97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</row>
    <row r="977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</row>
    <row r="978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</row>
    <row r="979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</row>
    <row r="980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</row>
    <row r="981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</row>
    <row r="982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</row>
    <row r="983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</row>
    <row r="984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</row>
    <row r="985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</row>
    <row r="98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</row>
    <row r="987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</row>
    <row r="988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</row>
    <row r="989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</row>
    <row r="990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</row>
    <row r="991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</row>
    <row r="992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</row>
    <row r="993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</row>
    <row r="994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</row>
    <row r="995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</row>
    <row r="99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</row>
    <row r="997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</row>
    <row r="998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</row>
    <row r="999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</row>
    <row r="1000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</row>
  </sheetData>
  <mergeCells count="105">
    <mergeCell ref="O4:V4"/>
    <mergeCell ref="W4:AD4"/>
    <mergeCell ref="C5:D5"/>
    <mergeCell ref="E5:F5"/>
    <mergeCell ref="G5:H5"/>
    <mergeCell ref="I5:J5"/>
    <mergeCell ref="K5:M5"/>
    <mergeCell ref="O5:V5"/>
    <mergeCell ref="C4:D4"/>
    <mergeCell ref="C6:D6"/>
    <mergeCell ref="E6:F6"/>
    <mergeCell ref="G6:H6"/>
    <mergeCell ref="I6:J6"/>
    <mergeCell ref="K6:N6"/>
    <mergeCell ref="O6:V6"/>
    <mergeCell ref="W6:AD6"/>
    <mergeCell ref="C7:D8"/>
    <mergeCell ref="E7:F7"/>
    <mergeCell ref="E8:F8"/>
    <mergeCell ref="G7:H7"/>
    <mergeCell ref="I7:J7"/>
    <mergeCell ref="K7:M7"/>
    <mergeCell ref="O7:V7"/>
    <mergeCell ref="G4:H4"/>
    <mergeCell ref="G8:H8"/>
    <mergeCell ref="I8:J8"/>
    <mergeCell ref="K8:M8"/>
    <mergeCell ref="C9:D9"/>
    <mergeCell ref="E9:F9"/>
    <mergeCell ref="O8:V8"/>
    <mergeCell ref="W8:AD8"/>
    <mergeCell ref="G9:H9"/>
    <mergeCell ref="I9:J9"/>
    <mergeCell ref="K9:N9"/>
    <mergeCell ref="O9:V9"/>
    <mergeCell ref="E4:F4"/>
    <mergeCell ref="C10:D11"/>
    <mergeCell ref="E11:F11"/>
    <mergeCell ref="G11:H11"/>
    <mergeCell ref="I11:J11"/>
    <mergeCell ref="K11:M11"/>
    <mergeCell ref="O11:V11"/>
    <mergeCell ref="C13:D14"/>
    <mergeCell ref="E14:F14"/>
    <mergeCell ref="W11:AD11"/>
    <mergeCell ref="C12:D12"/>
    <mergeCell ref="E12:F12"/>
    <mergeCell ref="G12:H12"/>
    <mergeCell ref="I12:J12"/>
    <mergeCell ref="K12:N12"/>
    <mergeCell ref="O12:V12"/>
    <mergeCell ref="W12:AD12"/>
    <mergeCell ref="G14:H14"/>
    <mergeCell ref="I14:J14"/>
    <mergeCell ref="K14:M14"/>
    <mergeCell ref="O14:V14"/>
    <mergeCell ref="W14:AD14"/>
    <mergeCell ref="C15:D15"/>
    <mergeCell ref="E15:F15"/>
    <mergeCell ref="G15:H15"/>
    <mergeCell ref="I15:J15"/>
    <mergeCell ref="K15:N15"/>
    <mergeCell ref="O15:V15"/>
    <mergeCell ref="W15:AD15"/>
    <mergeCell ref="C16:D17"/>
    <mergeCell ref="E17:F17"/>
    <mergeCell ref="G17:H17"/>
    <mergeCell ref="I17:J17"/>
    <mergeCell ref="K17:M17"/>
    <mergeCell ref="O17:V17"/>
    <mergeCell ref="X25:AD25"/>
    <mergeCell ref="C27:K27"/>
    <mergeCell ref="A1:A34"/>
    <mergeCell ref="C2:AD2"/>
    <mergeCell ref="I4:J4"/>
    <mergeCell ref="K4:M4"/>
    <mergeCell ref="W5:AD5"/>
    <mergeCell ref="W7:AD7"/>
    <mergeCell ref="W9:AD9"/>
    <mergeCell ref="W17:AD17"/>
    <mergeCell ref="C18:D18"/>
    <mergeCell ref="E18:F18"/>
    <mergeCell ref="G18:H18"/>
    <mergeCell ref="I18:J18"/>
    <mergeCell ref="K18:M18"/>
    <mergeCell ref="O18:V18"/>
    <mergeCell ref="W18:AD18"/>
    <mergeCell ref="C19:D20"/>
    <mergeCell ref="E20:F20"/>
    <mergeCell ref="G20:H20"/>
    <mergeCell ref="I20:J20"/>
    <mergeCell ref="K20:M20"/>
    <mergeCell ref="O20:V20"/>
    <mergeCell ref="W20:AD20"/>
    <mergeCell ref="C21:D21"/>
    <mergeCell ref="E21:F21"/>
    <mergeCell ref="G21:H21"/>
    <mergeCell ref="I21:J21"/>
    <mergeCell ref="K21:M21"/>
    <mergeCell ref="O21:V21"/>
    <mergeCell ref="W21:AD21"/>
    <mergeCell ref="C25:K26"/>
    <mergeCell ref="O25:U25"/>
    <mergeCell ref="C28:K29"/>
    <mergeCell ref="C30:K31"/>
  </mergeCells>
  <conditionalFormatting sqref="C5 C7 C10 C13 C16 E5 E8 E11 E14 E17 E20 G5 G8 G11 G14 G17 G20 I5 I8 I11 I14 I17 I20 K5:L5 K8:L8 K11:L11 K14:L14 K17:L17 K20:L20 O5 O8 O11 O14 O17 O20 W5 W8 W11 W14 W17 W20">
    <cfRule type="expression" dxfId="0" priority="1">
      <formula>MONTH(C5)&lt;&gt;MONTH($C$2)</formula>
    </cfRule>
  </conditionalFormatting>
  <conditionalFormatting sqref="C5 C7 C10 C13 C16 E5 E8 E11 E14 E17 E20 G5 G8 G11 G14 G17 G20 I5 I8 I11 I14 I17 I20 K5:L5 K8:L8 K11:L11 K14:L14 K17:L17 K20:L20 O5 O8 O11 O14 O17 O20 W5 W8 W11 W14 W17 W20">
    <cfRule type="expression" dxfId="1" priority="2">
      <formula>OR(WEEKDAY(C5,1)=1,WEEKDAY(C5,1)=7)</formula>
    </cfRule>
  </conditionalFormatting>
  <conditionalFormatting sqref="C19">
    <cfRule type="expression" dxfId="0" priority="3">
      <formula>MONTH(C19)&lt;&gt;MONTH($C$2)</formula>
    </cfRule>
  </conditionalFormatting>
  <conditionalFormatting sqref="C19">
    <cfRule type="expression" dxfId="1" priority="4">
      <formula>OR(WEEKDAY(C19,1)=1,WEEKDAY(C19,1)=7)</formula>
    </cfRule>
  </conditionalFormatting>
  <conditionalFormatting sqref="A1:A34">
    <cfRule type="colorScale" priority="5">
      <colorScale>
        <cfvo type="min"/>
        <cfvo type="max"/>
        <color rgb="FF57BB8A"/>
        <color rgb="FFFFFFFF"/>
      </colorScale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17.13"/>
    <col customWidth="1" min="2" max="3" width="5.5"/>
    <col customWidth="1" min="4" max="4" width="15.5"/>
    <col customWidth="1" min="5" max="5" width="5.5"/>
    <col customWidth="1" min="6" max="6" width="15.5"/>
    <col customWidth="1" min="7" max="7" width="5.5"/>
    <col customWidth="1" min="8" max="8" width="15.5"/>
    <col customWidth="1" min="9" max="9" width="5.5"/>
    <col customWidth="1" min="10" max="10" width="15.5"/>
    <col customWidth="1" min="11" max="12" width="5.5"/>
    <col customWidth="1" min="13" max="13" width="6.63"/>
    <col customWidth="1" min="14" max="14" width="3.5"/>
    <col customWidth="1" min="15" max="21" width="2.5"/>
    <col customWidth="1" min="22" max="22" width="4.13"/>
    <col customWidth="1" min="23" max="29" width="2.5"/>
    <col customWidth="1" min="30" max="30" width="4.5"/>
    <col customWidth="1" min="31" max="32" width="5.5"/>
    <col customWidth="1" min="33" max="33" width="10.5"/>
    <col customWidth="1" min="34" max="50" width="8.63"/>
  </cols>
  <sheetData>
    <row r="1" ht="8.25" customHeight="1">
      <c r="A1" s="1"/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</row>
    <row r="2" ht="50.25" customHeight="1">
      <c r="A2" s="5"/>
      <c r="B2" s="52"/>
      <c r="C2" s="53">
        <f>DATE(About!Q8,About!Q10+3,1)</f>
        <v>45383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8"/>
      <c r="AE2" s="52"/>
      <c r="AF2" s="52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</row>
    <row r="3" ht="9.0" customHeight="1">
      <c r="A3" s="5"/>
      <c r="B3" s="55"/>
      <c r="C3" s="56"/>
      <c r="D3" s="56"/>
      <c r="E3" s="56"/>
      <c r="F3" s="56"/>
      <c r="G3" s="56"/>
      <c r="H3" s="56"/>
      <c r="I3" s="56"/>
      <c r="J3" s="56"/>
      <c r="K3" s="57"/>
      <c r="L3" s="57"/>
      <c r="M3" s="57"/>
      <c r="N3" s="57"/>
      <c r="O3" s="55"/>
      <c r="P3" s="55"/>
      <c r="Q3" s="55"/>
      <c r="R3" s="55"/>
      <c r="S3" s="55"/>
      <c r="T3" s="55"/>
      <c r="U3" s="55"/>
      <c r="V3" s="52"/>
      <c r="W3" s="55"/>
      <c r="X3" s="55"/>
      <c r="Y3" s="55"/>
      <c r="Z3" s="55"/>
      <c r="AA3" s="55"/>
      <c r="AB3" s="55"/>
      <c r="AC3" s="55"/>
      <c r="AD3" s="55"/>
      <c r="AE3" s="55"/>
      <c r="AF3" s="52"/>
      <c r="AG3" s="58"/>
      <c r="AH3" s="58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</row>
    <row r="4" ht="30.0" customHeight="1">
      <c r="A4" s="5"/>
      <c r="B4" s="60"/>
      <c r="C4" s="61">
        <f>C5</f>
        <v>45382</v>
      </c>
      <c r="D4" s="62"/>
      <c r="E4" s="61">
        <f>E5</f>
        <v>45383</v>
      </c>
      <c r="F4" s="62"/>
      <c r="G4" s="61">
        <f>G5</f>
        <v>45384</v>
      </c>
      <c r="H4" s="62"/>
      <c r="I4" s="61">
        <f>I5</f>
        <v>45385</v>
      </c>
      <c r="J4" s="62"/>
      <c r="K4" s="61">
        <f>K5</f>
        <v>45386</v>
      </c>
      <c r="L4" s="63"/>
      <c r="M4" s="62"/>
      <c r="N4" s="64"/>
      <c r="O4" s="61">
        <f>O5</f>
        <v>45387</v>
      </c>
      <c r="P4" s="63"/>
      <c r="Q4" s="63"/>
      <c r="R4" s="63"/>
      <c r="S4" s="63"/>
      <c r="T4" s="63"/>
      <c r="U4" s="63"/>
      <c r="V4" s="62"/>
      <c r="W4" s="61">
        <f>W5</f>
        <v>45388</v>
      </c>
      <c r="X4" s="63"/>
      <c r="Y4" s="63"/>
      <c r="Z4" s="63"/>
      <c r="AA4" s="63"/>
      <c r="AB4" s="63"/>
      <c r="AC4" s="63"/>
      <c r="AD4" s="62"/>
      <c r="AE4" s="60"/>
      <c r="AF4" s="65"/>
      <c r="AG4" s="66"/>
      <c r="AH4" s="66"/>
      <c r="AI4" s="66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</row>
    <row r="5" ht="24.75" customHeight="1">
      <c r="A5" s="5"/>
      <c r="B5" s="51"/>
      <c r="C5" s="68">
        <f>$C$2-(WEEKDAY($C$2,1)-(start_day-1))-IF((WEEKDAY($C$2,1)-(start_day-1))&lt;=0,7,0)+1</f>
        <v>45382</v>
      </c>
      <c r="D5" s="30"/>
      <c r="E5" s="68">
        <f>C5+1</f>
        <v>45383</v>
      </c>
      <c r="F5" s="30"/>
      <c r="G5" s="68">
        <f>E5+1</f>
        <v>45384</v>
      </c>
      <c r="H5" s="30"/>
      <c r="I5" s="68">
        <f>G5+1</f>
        <v>45385</v>
      </c>
      <c r="J5" s="30"/>
      <c r="K5" s="68">
        <f>I5+1</f>
        <v>45386</v>
      </c>
      <c r="L5" s="29"/>
      <c r="M5" s="30"/>
      <c r="N5" s="69"/>
      <c r="O5" s="68">
        <f>K5+1</f>
        <v>45387</v>
      </c>
      <c r="P5" s="29"/>
      <c r="Q5" s="29"/>
      <c r="R5" s="29"/>
      <c r="S5" s="29"/>
      <c r="T5" s="29"/>
      <c r="U5" s="29"/>
      <c r="V5" s="30"/>
      <c r="W5" s="68">
        <f>O5+1</f>
        <v>45388</v>
      </c>
      <c r="X5" s="29"/>
      <c r="Y5" s="29"/>
      <c r="Z5" s="29"/>
      <c r="AA5" s="29"/>
      <c r="AB5" s="29"/>
      <c r="AC5" s="29"/>
      <c r="AD5" s="30"/>
      <c r="AE5" s="51"/>
      <c r="AF5" s="70"/>
      <c r="AG5" s="71"/>
      <c r="AH5" s="71"/>
      <c r="AI5" s="71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</row>
    <row r="6" ht="75.0" customHeight="1">
      <c r="A6" s="5"/>
      <c r="B6" s="72"/>
      <c r="C6" s="73"/>
      <c r="D6" s="74"/>
      <c r="E6" s="73"/>
      <c r="F6" s="74"/>
      <c r="G6" s="73"/>
      <c r="H6" s="74"/>
      <c r="I6" s="73"/>
      <c r="J6" s="74"/>
      <c r="K6" s="73"/>
      <c r="L6" s="75"/>
      <c r="M6" s="75"/>
      <c r="N6" s="74"/>
      <c r="O6" s="73"/>
      <c r="P6" s="75"/>
      <c r="Q6" s="75"/>
      <c r="R6" s="75"/>
      <c r="S6" s="75"/>
      <c r="T6" s="75"/>
      <c r="U6" s="75"/>
      <c r="V6" s="74"/>
      <c r="W6" s="73"/>
      <c r="X6" s="75"/>
      <c r="Y6" s="75"/>
      <c r="Z6" s="75"/>
      <c r="AA6" s="75"/>
      <c r="AB6" s="75"/>
      <c r="AC6" s="75"/>
      <c r="AD6" s="74"/>
      <c r="AE6" s="24"/>
      <c r="AF6" s="72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</row>
    <row r="7" ht="9.75" customHeight="1">
      <c r="A7" s="5"/>
      <c r="B7" s="51"/>
      <c r="C7" s="77">
        <f>W5+1</f>
        <v>45389</v>
      </c>
      <c r="D7" s="22"/>
      <c r="E7" s="78"/>
      <c r="F7" s="30"/>
      <c r="G7" s="78"/>
      <c r="H7" s="30"/>
      <c r="I7" s="78"/>
      <c r="J7" s="30"/>
      <c r="K7" s="78"/>
      <c r="L7" s="29"/>
      <c r="M7" s="30"/>
      <c r="N7" s="79"/>
      <c r="O7" s="78"/>
      <c r="P7" s="29"/>
      <c r="Q7" s="29"/>
      <c r="R7" s="29"/>
      <c r="S7" s="29"/>
      <c r="T7" s="29"/>
      <c r="U7" s="29"/>
      <c r="V7" s="30"/>
      <c r="W7" s="78"/>
      <c r="X7" s="29"/>
      <c r="Y7" s="29"/>
      <c r="Z7" s="29"/>
      <c r="AA7" s="29"/>
      <c r="AB7" s="29"/>
      <c r="AC7" s="29"/>
      <c r="AD7" s="30"/>
      <c r="AE7" s="51"/>
      <c r="AF7" s="51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</row>
    <row r="8" ht="15.0" customHeight="1">
      <c r="A8" s="5"/>
      <c r="B8" s="24"/>
      <c r="C8" s="28"/>
      <c r="D8" s="30"/>
      <c r="E8" s="80">
        <f>C7+1</f>
        <v>45390</v>
      </c>
      <c r="F8" s="8"/>
      <c r="G8" s="80">
        <f>E8+1</f>
        <v>45391</v>
      </c>
      <c r="H8" s="8"/>
      <c r="I8" s="80">
        <f>G8+1</f>
        <v>45392</v>
      </c>
      <c r="J8" s="8"/>
      <c r="K8" s="80">
        <f>I8+1</f>
        <v>45393</v>
      </c>
      <c r="L8" s="7"/>
      <c r="M8" s="8"/>
      <c r="N8" s="81"/>
      <c r="O8" s="80">
        <f>K8+1</f>
        <v>45394</v>
      </c>
      <c r="P8" s="7"/>
      <c r="Q8" s="7"/>
      <c r="R8" s="7"/>
      <c r="S8" s="7"/>
      <c r="T8" s="7"/>
      <c r="U8" s="7"/>
      <c r="V8" s="8"/>
      <c r="W8" s="80">
        <f>O8+1</f>
        <v>45395</v>
      </c>
      <c r="X8" s="7"/>
      <c r="Y8" s="7"/>
      <c r="Z8" s="7"/>
      <c r="AA8" s="7"/>
      <c r="AB8" s="7"/>
      <c r="AC8" s="7"/>
      <c r="AD8" s="8"/>
      <c r="AE8" s="24"/>
      <c r="AF8" s="24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</row>
    <row r="9" ht="75.0" customHeight="1">
      <c r="A9" s="5"/>
      <c r="B9" s="72"/>
      <c r="C9" s="73"/>
      <c r="D9" s="74"/>
      <c r="E9" s="73"/>
      <c r="F9" s="74"/>
      <c r="G9" s="73"/>
      <c r="H9" s="74"/>
      <c r="I9" s="73"/>
      <c r="J9" s="74"/>
      <c r="K9" s="73"/>
      <c r="L9" s="75"/>
      <c r="M9" s="75"/>
      <c r="N9" s="74"/>
      <c r="O9" s="73"/>
      <c r="P9" s="75"/>
      <c r="Q9" s="75"/>
      <c r="R9" s="75"/>
      <c r="S9" s="75"/>
      <c r="T9" s="75"/>
      <c r="U9" s="75"/>
      <c r="V9" s="74"/>
      <c r="W9" s="73"/>
      <c r="X9" s="75"/>
      <c r="Y9" s="75"/>
      <c r="Z9" s="75"/>
      <c r="AA9" s="75"/>
      <c r="AB9" s="75"/>
      <c r="AC9" s="75"/>
      <c r="AD9" s="74"/>
      <c r="AE9" s="24"/>
      <c r="AF9" s="72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</row>
    <row r="10" ht="9.75" customHeight="1">
      <c r="A10" s="5"/>
      <c r="B10" s="72"/>
      <c r="C10" s="77">
        <f>W8+1</f>
        <v>45396</v>
      </c>
      <c r="D10" s="22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  <c r="AD10" s="79"/>
      <c r="AE10" s="24"/>
      <c r="AF10" s="72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</row>
    <row r="11" ht="15.0" customHeight="1">
      <c r="A11" s="5"/>
      <c r="B11" s="24"/>
      <c r="C11" s="28"/>
      <c r="D11" s="30"/>
      <c r="E11" s="80">
        <f>C10+1</f>
        <v>45397</v>
      </c>
      <c r="F11" s="8"/>
      <c r="G11" s="80">
        <f>E11+1</f>
        <v>45398</v>
      </c>
      <c r="H11" s="8"/>
      <c r="I11" s="80">
        <f>G11+1</f>
        <v>45399</v>
      </c>
      <c r="J11" s="8"/>
      <c r="K11" s="80">
        <f>I11+1</f>
        <v>45400</v>
      </c>
      <c r="L11" s="7"/>
      <c r="M11" s="8"/>
      <c r="N11" s="81"/>
      <c r="O11" s="80">
        <f>K11+1</f>
        <v>45401</v>
      </c>
      <c r="P11" s="7"/>
      <c r="Q11" s="7"/>
      <c r="R11" s="7"/>
      <c r="S11" s="7"/>
      <c r="T11" s="7"/>
      <c r="U11" s="7"/>
      <c r="V11" s="8"/>
      <c r="W11" s="80">
        <f>O11+1</f>
        <v>45402</v>
      </c>
      <c r="X11" s="7"/>
      <c r="Y11" s="7"/>
      <c r="Z11" s="7"/>
      <c r="AA11" s="7"/>
      <c r="AB11" s="7"/>
      <c r="AC11" s="7"/>
      <c r="AD11" s="8"/>
      <c r="AE11" s="24"/>
      <c r="AF11" s="24"/>
      <c r="AG11" s="10"/>
      <c r="AH11" s="10"/>
      <c r="AI11" s="4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</row>
    <row r="12" ht="75.0" customHeight="1">
      <c r="A12" s="5"/>
      <c r="B12" s="72"/>
      <c r="C12" s="73"/>
      <c r="D12" s="74"/>
      <c r="E12" s="73"/>
      <c r="F12" s="74"/>
      <c r="G12" s="73"/>
      <c r="H12" s="74"/>
      <c r="I12" s="73"/>
      <c r="J12" s="74"/>
      <c r="K12" s="73"/>
      <c r="L12" s="75"/>
      <c r="M12" s="75"/>
      <c r="N12" s="74"/>
      <c r="O12" s="73"/>
      <c r="P12" s="75"/>
      <c r="Q12" s="75"/>
      <c r="R12" s="75"/>
      <c r="S12" s="75"/>
      <c r="T12" s="75"/>
      <c r="U12" s="75"/>
      <c r="V12" s="74"/>
      <c r="W12" s="73"/>
      <c r="X12" s="75"/>
      <c r="Y12" s="75"/>
      <c r="Z12" s="75"/>
      <c r="AA12" s="75"/>
      <c r="AB12" s="75"/>
      <c r="AC12" s="75"/>
      <c r="AD12" s="74"/>
      <c r="AE12" s="24"/>
      <c r="AF12" s="72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</row>
    <row r="13" ht="9.75" customHeight="1">
      <c r="A13" s="5"/>
      <c r="B13" s="72"/>
      <c r="C13" s="77">
        <f>W11+1</f>
        <v>45403</v>
      </c>
      <c r="D13" s="22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24"/>
      <c r="AF13" s="72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</row>
    <row r="14" ht="15.0" customHeight="1">
      <c r="A14" s="5"/>
      <c r="B14" s="24"/>
      <c r="C14" s="28"/>
      <c r="D14" s="30"/>
      <c r="E14" s="80">
        <f>C13+1</f>
        <v>45404</v>
      </c>
      <c r="F14" s="8"/>
      <c r="G14" s="80">
        <f>E14+1</f>
        <v>45405</v>
      </c>
      <c r="H14" s="8"/>
      <c r="I14" s="80">
        <f>G14+1</f>
        <v>45406</v>
      </c>
      <c r="J14" s="8"/>
      <c r="K14" s="80">
        <f>I14+1</f>
        <v>45407</v>
      </c>
      <c r="L14" s="7"/>
      <c r="M14" s="8"/>
      <c r="N14" s="81"/>
      <c r="O14" s="80">
        <f>K14+1</f>
        <v>45408</v>
      </c>
      <c r="P14" s="7"/>
      <c r="Q14" s="7"/>
      <c r="R14" s="7"/>
      <c r="S14" s="7"/>
      <c r="T14" s="7"/>
      <c r="U14" s="7"/>
      <c r="V14" s="8"/>
      <c r="W14" s="80">
        <f>O14+1</f>
        <v>45409</v>
      </c>
      <c r="X14" s="7"/>
      <c r="Y14" s="7"/>
      <c r="Z14" s="7"/>
      <c r="AA14" s="7"/>
      <c r="AB14" s="7"/>
      <c r="AC14" s="7"/>
      <c r="AD14" s="8"/>
      <c r="AE14" s="24"/>
      <c r="AF14" s="24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</row>
    <row r="15" ht="75.0" customHeight="1">
      <c r="A15" s="5"/>
      <c r="B15" s="72"/>
      <c r="C15" s="73"/>
      <c r="D15" s="74"/>
      <c r="E15" s="73"/>
      <c r="F15" s="74"/>
      <c r="G15" s="73"/>
      <c r="H15" s="74"/>
      <c r="I15" s="73"/>
      <c r="J15" s="74"/>
      <c r="K15" s="73"/>
      <c r="L15" s="75"/>
      <c r="M15" s="75"/>
      <c r="N15" s="74"/>
      <c r="O15" s="73"/>
      <c r="P15" s="75"/>
      <c r="Q15" s="75"/>
      <c r="R15" s="75"/>
      <c r="S15" s="75"/>
      <c r="T15" s="75"/>
      <c r="U15" s="75"/>
      <c r="V15" s="74"/>
      <c r="W15" s="73"/>
      <c r="X15" s="75"/>
      <c r="Y15" s="75"/>
      <c r="Z15" s="75"/>
      <c r="AA15" s="75"/>
      <c r="AB15" s="75"/>
      <c r="AC15" s="75"/>
      <c r="AD15" s="74"/>
      <c r="AE15" s="24"/>
      <c r="AF15" s="72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</row>
    <row r="16" ht="9.75" customHeight="1">
      <c r="A16" s="5"/>
      <c r="B16" s="72"/>
      <c r="C16" s="77">
        <f>W14+1</f>
        <v>45410</v>
      </c>
      <c r="D16" s="22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24"/>
      <c r="AF16" s="72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</row>
    <row r="17" ht="15.0" customHeight="1">
      <c r="A17" s="5"/>
      <c r="B17" s="24"/>
      <c r="C17" s="28"/>
      <c r="D17" s="30"/>
      <c r="E17" s="80">
        <f>C16+1</f>
        <v>45411</v>
      </c>
      <c r="F17" s="8"/>
      <c r="G17" s="80">
        <f>E17+1</f>
        <v>45412</v>
      </c>
      <c r="H17" s="8"/>
      <c r="I17" s="80">
        <f>G17+1</f>
        <v>45413</v>
      </c>
      <c r="J17" s="8"/>
      <c r="K17" s="80">
        <f>I17+1</f>
        <v>45414</v>
      </c>
      <c r="L17" s="7"/>
      <c r="M17" s="8"/>
      <c r="N17" s="81"/>
      <c r="O17" s="80">
        <f>K17+1</f>
        <v>45415</v>
      </c>
      <c r="P17" s="7"/>
      <c r="Q17" s="7"/>
      <c r="R17" s="7"/>
      <c r="S17" s="7"/>
      <c r="T17" s="7"/>
      <c r="U17" s="7"/>
      <c r="V17" s="8"/>
      <c r="W17" s="80">
        <f>O17+1</f>
        <v>45416</v>
      </c>
      <c r="X17" s="7"/>
      <c r="Y17" s="7"/>
      <c r="Z17" s="7"/>
      <c r="AA17" s="7"/>
      <c r="AB17" s="7"/>
      <c r="AC17" s="7"/>
      <c r="AD17" s="8"/>
      <c r="AE17" s="24"/>
      <c r="AF17" s="24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</row>
    <row r="18" ht="75.0" customHeight="1">
      <c r="A18" s="5"/>
      <c r="B18" s="72"/>
      <c r="C18" s="73"/>
      <c r="D18" s="74"/>
      <c r="E18" s="73"/>
      <c r="F18" s="74"/>
      <c r="G18" s="73"/>
      <c r="H18" s="74"/>
      <c r="I18" s="73"/>
      <c r="J18" s="74"/>
      <c r="K18" s="73"/>
      <c r="L18" s="75"/>
      <c r="M18" s="74"/>
      <c r="N18" s="19"/>
      <c r="O18" s="73"/>
      <c r="P18" s="75"/>
      <c r="Q18" s="75"/>
      <c r="R18" s="75"/>
      <c r="S18" s="75"/>
      <c r="T18" s="75"/>
      <c r="U18" s="75"/>
      <c r="V18" s="74"/>
      <c r="W18" s="73"/>
      <c r="X18" s="75"/>
      <c r="Y18" s="75"/>
      <c r="Z18" s="75"/>
      <c r="AA18" s="75"/>
      <c r="AB18" s="75"/>
      <c r="AC18" s="75"/>
      <c r="AD18" s="74"/>
      <c r="AE18" s="24"/>
      <c r="AF18" s="72"/>
      <c r="AG18" s="76"/>
      <c r="AH18" s="76"/>
      <c r="AI18" s="76"/>
      <c r="AJ18" s="76"/>
      <c r="AK18" s="76"/>
      <c r="AL18" s="76"/>
      <c r="AM18" s="76"/>
      <c r="AN18" s="76"/>
      <c r="AO18" s="4"/>
      <c r="AP18" s="76"/>
      <c r="AQ18" s="76"/>
      <c r="AR18" s="76"/>
      <c r="AS18" s="76"/>
      <c r="AT18" s="76"/>
      <c r="AU18" s="76"/>
      <c r="AV18" s="76"/>
      <c r="AW18" s="76"/>
      <c r="AX18" s="76"/>
    </row>
    <row r="19" ht="9.75" customHeight="1">
      <c r="A19" s="5"/>
      <c r="B19" s="72"/>
      <c r="C19" s="77">
        <f>W17+1</f>
        <v>45417</v>
      </c>
      <c r="D19" s="22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24"/>
      <c r="AF19" s="72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</row>
    <row r="20" ht="15.0" customHeight="1">
      <c r="A20" s="5"/>
      <c r="B20" s="24"/>
      <c r="C20" s="28"/>
      <c r="D20" s="30"/>
      <c r="E20" s="80">
        <f>C19+1</f>
        <v>45418</v>
      </c>
      <c r="F20" s="8"/>
      <c r="G20" s="80">
        <f>E20+1</f>
        <v>45419</v>
      </c>
      <c r="H20" s="8"/>
      <c r="I20" s="80">
        <f>G20+1</f>
        <v>45420</v>
      </c>
      <c r="J20" s="8"/>
      <c r="K20" s="80">
        <f>I20+1</f>
        <v>45421</v>
      </c>
      <c r="L20" s="7"/>
      <c r="M20" s="8"/>
      <c r="N20" s="81"/>
      <c r="O20" s="80">
        <f>K20+1</f>
        <v>45422</v>
      </c>
      <c r="P20" s="7"/>
      <c r="Q20" s="7"/>
      <c r="R20" s="7"/>
      <c r="S20" s="7"/>
      <c r="T20" s="7"/>
      <c r="U20" s="7"/>
      <c r="V20" s="8"/>
      <c r="W20" s="80">
        <f>O20+1</f>
        <v>45423</v>
      </c>
      <c r="X20" s="7"/>
      <c r="Y20" s="7"/>
      <c r="Z20" s="7"/>
      <c r="AA20" s="7"/>
      <c r="AB20" s="7"/>
      <c r="AC20" s="7"/>
      <c r="AD20" s="8"/>
      <c r="AE20" s="24"/>
      <c r="AF20" s="24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</row>
    <row r="21" ht="58.5" customHeight="1">
      <c r="A21" s="5"/>
      <c r="B21" s="72"/>
      <c r="C21" s="82"/>
      <c r="D21" s="8"/>
      <c r="E21" s="82"/>
      <c r="F21" s="8"/>
      <c r="G21" s="82"/>
      <c r="H21" s="8"/>
      <c r="I21" s="82"/>
      <c r="J21" s="8"/>
      <c r="K21" s="82"/>
      <c r="L21" s="7"/>
      <c r="M21" s="8"/>
      <c r="N21" s="39"/>
      <c r="O21" s="82"/>
      <c r="P21" s="7"/>
      <c r="Q21" s="7"/>
      <c r="R21" s="7"/>
      <c r="S21" s="7"/>
      <c r="T21" s="7"/>
      <c r="U21" s="7"/>
      <c r="V21" s="8"/>
      <c r="W21" s="82"/>
      <c r="X21" s="7"/>
      <c r="Y21" s="7"/>
      <c r="Z21" s="7"/>
      <c r="AA21" s="7"/>
      <c r="AB21" s="7"/>
      <c r="AC21" s="7"/>
      <c r="AD21" s="8"/>
      <c r="AE21" s="24"/>
      <c r="AF21" s="72"/>
      <c r="AG21" s="76"/>
      <c r="AH21" s="76"/>
      <c r="AI21" s="76"/>
      <c r="AJ21" s="76"/>
      <c r="AK21" s="76"/>
      <c r="AL21" s="76"/>
      <c r="AM21" s="76"/>
      <c r="AN21" s="76"/>
      <c r="AO21" s="4"/>
      <c r="AP21" s="76"/>
      <c r="AQ21" s="76"/>
      <c r="AR21" s="76"/>
      <c r="AS21" s="76"/>
      <c r="AT21" s="76"/>
      <c r="AU21" s="76"/>
      <c r="AV21" s="76"/>
      <c r="AW21" s="76"/>
      <c r="AX21" s="76"/>
    </row>
    <row r="22" ht="2.25" customHeight="1">
      <c r="A22" s="5"/>
      <c r="B22" s="24"/>
      <c r="C22" s="83"/>
      <c r="D22" s="83"/>
      <c r="E22" s="83"/>
      <c r="F22" s="83"/>
      <c r="G22" s="84"/>
      <c r="H22" s="72"/>
      <c r="I22" s="72"/>
      <c r="J22" s="72"/>
      <c r="K22" s="72"/>
      <c r="L22" s="72"/>
      <c r="M22" s="72"/>
      <c r="N22" s="72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24"/>
      <c r="AF22" s="24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</row>
    <row r="23" ht="24.0" hidden="1" customHeight="1">
      <c r="A23" s="5"/>
      <c r="B23" s="24"/>
      <c r="C23" s="83"/>
      <c r="D23" s="83"/>
      <c r="E23" s="83"/>
      <c r="F23" s="83"/>
      <c r="G23" s="84"/>
      <c r="H23" s="72"/>
      <c r="I23" s="72"/>
      <c r="J23" s="72"/>
      <c r="K23" s="72"/>
      <c r="L23" s="72"/>
      <c r="M23" s="72"/>
      <c r="N23" s="72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24"/>
      <c r="AF23" s="24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</row>
    <row r="24" ht="8.25" customHeight="1">
      <c r="A24" s="5"/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</row>
    <row r="25" ht="19.5" customHeight="1">
      <c r="A25" s="5"/>
      <c r="B25" s="51"/>
      <c r="C25" s="86" t="s">
        <v>15</v>
      </c>
      <c r="D25" s="15"/>
      <c r="E25" s="15"/>
      <c r="F25" s="15"/>
      <c r="G25" s="15"/>
      <c r="H25" s="15"/>
      <c r="I25" s="15"/>
      <c r="J25" s="15"/>
      <c r="K25" s="16"/>
      <c r="L25" s="87"/>
      <c r="M25" s="51"/>
      <c r="N25" s="51"/>
      <c r="O25" s="88">
        <f>DATE(YEAR(C2),MONTH(C2)-1,1)</f>
        <v>45352</v>
      </c>
      <c r="P25" s="7"/>
      <c r="Q25" s="7"/>
      <c r="R25" s="7"/>
      <c r="S25" s="7"/>
      <c r="T25" s="7"/>
      <c r="U25" s="8"/>
      <c r="V25" s="89"/>
      <c r="W25" s="89"/>
      <c r="X25" s="88">
        <f>DATE(YEAR(C2),MONTH(C2)+1,1)</f>
        <v>45413</v>
      </c>
      <c r="Y25" s="7"/>
      <c r="Z25" s="7"/>
      <c r="AA25" s="7"/>
      <c r="AB25" s="7"/>
      <c r="AC25" s="7"/>
      <c r="AD25" s="8"/>
      <c r="AE25" s="51"/>
      <c r="AF25" s="51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</row>
    <row r="26" ht="15.0" customHeight="1">
      <c r="A26" s="5"/>
      <c r="B26" s="51"/>
      <c r="C26" s="28"/>
      <c r="D26" s="29"/>
      <c r="E26" s="29"/>
      <c r="F26" s="29"/>
      <c r="G26" s="29"/>
      <c r="H26" s="29"/>
      <c r="I26" s="29"/>
      <c r="J26" s="29"/>
      <c r="K26" s="30"/>
      <c r="L26" s="87"/>
      <c r="M26" s="51"/>
      <c r="N26" s="51"/>
      <c r="O26" s="90" t="str">
        <f t="array" ref="O26">INDEX({"S";"M";"T";"W";"T";"F";"S"},1+MOD(start_day+1-2,7))</f>
        <v>S</v>
      </c>
      <c r="P26" s="90" t="str">
        <f t="array" ref="P26">INDEX({"S";"M";"T";"W";"T";"F";"S"},1+MOD(start_day+2-2,7))</f>
        <v>M</v>
      </c>
      <c r="Q26" s="90" t="str">
        <f t="array" ref="Q26">INDEX({"S";"M";"T";"W";"T";"F";"S"},1+MOD(start_day+3-2,7))</f>
        <v>T</v>
      </c>
      <c r="R26" s="90" t="str">
        <f t="array" ref="R26">INDEX({"S";"M";"T";"W";"T";"F";"S"},1+MOD(start_day+4-2,7))</f>
        <v>W</v>
      </c>
      <c r="S26" s="90" t="str">
        <f t="array" ref="S26">INDEX({"S";"M";"T";"W";"T";"F";"S"},1+MOD(start_day+5-2,7))</f>
        <v>T</v>
      </c>
      <c r="T26" s="90" t="str">
        <f t="array" ref="T26">INDEX({"S";"M";"T";"W";"T";"F";"S"},1+MOD(start_day+6-2,7))</f>
        <v>F</v>
      </c>
      <c r="U26" s="90" t="str">
        <f t="array" ref="U26">INDEX({"S";"M";"T";"W";"T";"F";"S"},1+MOD(start_day+7-2,7))</f>
        <v>S</v>
      </c>
      <c r="V26" s="91"/>
      <c r="W26" s="91"/>
      <c r="X26" s="90" t="str">
        <f t="array" ref="X26">INDEX({"S";"M";"T";"W";"T";"F";"S"},1+MOD(start_day+1-2,7))</f>
        <v>S</v>
      </c>
      <c r="Y26" s="90" t="str">
        <f t="array" ref="Y26">INDEX({"S";"M";"T";"W";"T";"F";"S"},1+MOD(start_day+2-2,7))</f>
        <v>M</v>
      </c>
      <c r="Z26" s="90" t="str">
        <f t="array" ref="Z26">INDEX({"S";"M";"T";"W";"T";"F";"S"},1+MOD(start_day+3-2,7))</f>
        <v>T</v>
      </c>
      <c r="AA26" s="90" t="str">
        <f t="array" ref="AA26">INDEX({"S";"M";"T";"W";"T";"F";"S"},1+MOD(start_day+4-2,7))</f>
        <v>W</v>
      </c>
      <c r="AB26" s="90" t="str">
        <f t="array" ref="AB26">INDEX({"S";"M";"T";"W";"T";"F";"S"},1+MOD(start_day+5-2,7))</f>
        <v>T</v>
      </c>
      <c r="AC26" s="90" t="str">
        <f t="array" ref="AC26">INDEX({"S";"M";"T";"W";"T";"F";"S"},1+MOD(start_day+6-2,7))</f>
        <v>F</v>
      </c>
      <c r="AD26" s="90" t="str">
        <f t="array" ref="AD26">INDEX({"S";"M";"T";"W";"T";"F";"S"},1+MOD(start_day+7-2,7))</f>
        <v>S</v>
      </c>
      <c r="AE26" s="51"/>
      <c r="AF26" s="51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</row>
    <row r="27" ht="15.0" customHeight="1">
      <c r="A27" s="5"/>
      <c r="B27" s="51"/>
      <c r="C27" s="92"/>
      <c r="D27" s="93"/>
      <c r="E27" s="93"/>
      <c r="F27" s="93"/>
      <c r="G27" s="93"/>
      <c r="H27" s="93"/>
      <c r="I27" s="93"/>
      <c r="J27" s="93"/>
      <c r="K27" s="94"/>
      <c r="L27" s="51"/>
      <c r="M27" s="51"/>
      <c r="N27" s="51"/>
      <c r="O27" s="95" t="str">
        <f>IF(MONTH($O$25)&lt;&gt;MONTH($O$25-(WEEKDAY($O$25,1)-(start_day-1))-IF((WEEKDAY($O$25,1)-(start_day-1))&lt;=0,7,0)+(ROW(O27)-ROW($O$27))*7+(COLUMN(O27)-COLUMN($O$27)+1)),"",$O$25-(WEEKDAY($O$25,1)-(start_day-1))-IF((WEEKDAY($O$25,1)-(start_day-1))&lt;=0,7,0)+(ROW(O27)-ROW($O$27))*7+(COLUMN(O27)-COLUMN($O$27)+1))</f>
        <v/>
      </c>
      <c r="P27" s="95" t="str">
        <f>IF(MONTH($O$25)&lt;&gt;MONTH($O$25-(WEEKDAY($O$25,1)-(start_day-1))-IF((WEEKDAY($O$25,1)-(start_day-1))&lt;=0,7,0)+(ROW(P27)-ROW($O$27))*7+(COLUMN(P27)-COLUMN($O$27)+1)),"",$O$25-(WEEKDAY($O$25,1)-(start_day-1))-IF((WEEKDAY($O$25,1)-(start_day-1))&lt;=0,7,0)+(ROW(P27)-ROW($O$27))*7+(COLUMN(P27)-COLUMN($O$27)+1))</f>
        <v/>
      </c>
      <c r="Q27" s="95" t="str">
        <f>IF(MONTH($O$25)&lt;&gt;MONTH($O$25-(WEEKDAY($O$25,1)-(start_day-1))-IF((WEEKDAY($O$25,1)-(start_day-1))&lt;=0,7,0)+(ROW(Q27)-ROW($O$27))*7+(COLUMN(Q27)-COLUMN($O$27)+1)),"",$O$25-(WEEKDAY($O$25,1)-(start_day-1))-IF((WEEKDAY($O$25,1)-(start_day-1))&lt;=0,7,0)+(ROW(Q27)-ROW($O$27))*7+(COLUMN(Q27)-COLUMN($O$27)+1))</f>
        <v/>
      </c>
      <c r="R27" s="95" t="str">
        <f>IF(MONTH($O$25)&lt;&gt;MONTH($O$25-(WEEKDAY($O$25,1)-(start_day-1))-IF((WEEKDAY($O$25,1)-(start_day-1))&lt;=0,7,0)+(ROW(R27)-ROW($O$27))*7+(COLUMN(R27)-COLUMN($O$27)+1)),"",$O$25-(WEEKDAY($O$25,1)-(start_day-1))-IF((WEEKDAY($O$25,1)-(start_day-1))&lt;=0,7,0)+(ROW(R27)-ROW($O$27))*7+(COLUMN(R27)-COLUMN($O$27)+1))</f>
        <v/>
      </c>
      <c r="S27" s="95" t="str">
        <f>IF(MONTH($O$25)&lt;&gt;MONTH($O$25-(WEEKDAY($O$25,1)-(start_day-1))-IF((WEEKDAY($O$25,1)-(start_day-1))&lt;=0,7,0)+(ROW(S27)-ROW($O$27))*7+(COLUMN(S27)-COLUMN($O$27)+1)),"",$O$25-(WEEKDAY($O$25,1)-(start_day-1))-IF((WEEKDAY($O$25,1)-(start_day-1))&lt;=0,7,0)+(ROW(S27)-ROW($O$27))*7+(COLUMN(S27)-COLUMN($O$27)+1))</f>
        <v/>
      </c>
      <c r="T27" s="95">
        <f>IF(MONTH($O$25)&lt;&gt;MONTH($O$25-(WEEKDAY($O$25,1)-(start_day-1))-IF((WEEKDAY($O$25,1)-(start_day-1))&lt;=0,7,0)+(ROW(T27)-ROW($O$27))*7+(COLUMN(T27)-COLUMN($O$27)+1)),"",$O$25-(WEEKDAY($O$25,1)-(start_day-1))-IF((WEEKDAY($O$25,1)-(start_day-1))&lt;=0,7,0)+(ROW(T27)-ROW($O$27))*7+(COLUMN(T27)-COLUMN($O$27)+1))</f>
        <v>45352</v>
      </c>
      <c r="U27" s="95">
        <f>IF(MONTH($O$25)&lt;&gt;MONTH($O$25-(WEEKDAY($O$25,1)-(start_day-1))-IF((WEEKDAY($O$25,1)-(start_day-1))&lt;=0,7,0)+(ROW(U27)-ROW($O$27))*7+(COLUMN(U27)-COLUMN($O$27)+1)),"",$O$25-(WEEKDAY($O$25,1)-(start_day-1))-IF((WEEKDAY($O$25,1)-(start_day-1))&lt;=0,7,0)+(ROW(U27)-ROW($O$27))*7+(COLUMN(U27)-COLUMN($O$27)+1))</f>
        <v>45353</v>
      </c>
      <c r="V27" s="89"/>
      <c r="W27" s="89"/>
      <c r="X27" s="95" t="str">
        <f>IF(MONTH($X$25)&lt;&gt;MONTH($X$25-(WEEKDAY($X$25,1)-(start_day-1))-IF((WEEKDAY($X$25,1)-(start_day-1))&lt;=0,7,0)+(ROW(X27)-ROW($X$27))*7+(COLUMN(X27)-COLUMN($X$27)+1)),"",$X$25-(WEEKDAY($X$25,1)-(start_day-1))-IF((WEEKDAY($X$25,1)-(start_day-1))&lt;=0,7,0)+(ROW(X27)-ROW($X$27))*7+(COLUMN(X27)-COLUMN($X$27)+1))</f>
        <v/>
      </c>
      <c r="Y27" s="95" t="str">
        <f>IF(MONTH($X$25)&lt;&gt;MONTH($X$25-(WEEKDAY($X$25,1)-(start_day-1))-IF((WEEKDAY($X$25,1)-(start_day-1))&lt;=0,7,0)+(ROW(Y27)-ROW($X$27))*7+(COLUMN(Y27)-COLUMN($X$27)+1)),"",$X$25-(WEEKDAY($X$25,1)-(start_day-1))-IF((WEEKDAY($X$25,1)-(start_day-1))&lt;=0,7,0)+(ROW(Y27)-ROW($X$27))*7+(COLUMN(Y27)-COLUMN($X$27)+1))</f>
        <v/>
      </c>
      <c r="Z27" s="95" t="str">
        <f>IF(MONTH($X$25)&lt;&gt;MONTH($X$25-(WEEKDAY($X$25,1)-(start_day-1))-IF((WEEKDAY($X$25,1)-(start_day-1))&lt;=0,7,0)+(ROW(Z27)-ROW($X$27))*7+(COLUMN(Z27)-COLUMN($X$27)+1)),"",$X$25-(WEEKDAY($X$25,1)-(start_day-1))-IF((WEEKDAY($X$25,1)-(start_day-1))&lt;=0,7,0)+(ROW(Z27)-ROW($X$27))*7+(COLUMN(Z27)-COLUMN($X$27)+1))</f>
        <v/>
      </c>
      <c r="AA27" s="95">
        <f>IF(MONTH($X$25)&lt;&gt;MONTH($X$25-(WEEKDAY($X$25,1)-(start_day-1))-IF((WEEKDAY($X$25,1)-(start_day-1))&lt;=0,7,0)+(ROW(AA27)-ROW($X$27))*7+(COLUMN(AA27)-COLUMN($X$27)+1)),"",$X$25-(WEEKDAY($X$25,1)-(start_day-1))-IF((WEEKDAY($X$25,1)-(start_day-1))&lt;=0,7,0)+(ROW(AA27)-ROW($X$27))*7+(COLUMN(AA27)-COLUMN($X$27)+1))</f>
        <v>45413</v>
      </c>
      <c r="AB27" s="95">
        <f>IF(MONTH($X$25)&lt;&gt;MONTH($X$25-(WEEKDAY($X$25,1)-(start_day-1))-IF((WEEKDAY($X$25,1)-(start_day-1))&lt;=0,7,0)+(ROW(AB27)-ROW($X$27))*7+(COLUMN(AB27)-COLUMN($X$27)+1)),"",$X$25-(WEEKDAY($X$25,1)-(start_day-1))-IF((WEEKDAY($X$25,1)-(start_day-1))&lt;=0,7,0)+(ROW(AB27)-ROW($X$27))*7+(COLUMN(AB27)-COLUMN($X$27)+1))</f>
        <v>45414</v>
      </c>
      <c r="AC27" s="95">
        <f>IF(MONTH($X$25)&lt;&gt;MONTH($X$25-(WEEKDAY($X$25,1)-(start_day-1))-IF((WEEKDAY($X$25,1)-(start_day-1))&lt;=0,7,0)+(ROW(AC27)-ROW($X$27))*7+(COLUMN(AC27)-COLUMN($X$27)+1)),"",$X$25-(WEEKDAY($X$25,1)-(start_day-1))-IF((WEEKDAY($X$25,1)-(start_day-1))&lt;=0,7,0)+(ROW(AC27)-ROW($X$27))*7+(COLUMN(AC27)-COLUMN($X$27)+1))</f>
        <v>45415</v>
      </c>
      <c r="AD27" s="95">
        <f>IF(MONTH($X$25)&lt;&gt;MONTH($X$25-(WEEKDAY($X$25,1)-(start_day-1))-IF((WEEKDAY($X$25,1)-(start_day-1))&lt;=0,7,0)+(ROW(AD27)-ROW($X$27))*7+(COLUMN(AD27)-COLUMN($X$27)+1)),"",$X$25-(WEEKDAY($X$25,1)-(start_day-1))-IF((WEEKDAY($X$25,1)-(start_day-1))&lt;=0,7,0)+(ROW(AD27)-ROW($X$27))*7+(COLUMN(AD27)-COLUMN($X$27)+1))</f>
        <v>45416</v>
      </c>
      <c r="AE27" s="51"/>
      <c r="AF27" s="51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</row>
    <row r="28" ht="15.0" customHeight="1">
      <c r="A28" s="5"/>
      <c r="B28" s="51"/>
      <c r="C28" s="96"/>
      <c r="D28" s="15"/>
      <c r="E28" s="15"/>
      <c r="F28" s="15"/>
      <c r="G28" s="15"/>
      <c r="H28" s="15"/>
      <c r="I28" s="15"/>
      <c r="J28" s="15"/>
      <c r="K28" s="16"/>
      <c r="L28" s="51"/>
      <c r="M28" s="51"/>
      <c r="N28" s="51"/>
      <c r="O28" s="95">
        <f>IF(MONTH($O$25)&lt;&gt;MONTH($O$25-(WEEKDAY($O$25,1)-(start_day-1))-IF((WEEKDAY($O$25,1)-(start_day-1))&lt;=0,7,0)+(ROW(O28)-ROW($O$27))*7+(COLUMN(O28)-COLUMN($O$27)+1)),"",$O$25-(WEEKDAY($O$25,1)-(start_day-1))-IF((WEEKDAY($O$25,1)-(start_day-1))&lt;=0,7,0)+(ROW(O28)-ROW($O$27))*7+(COLUMN(O28)-COLUMN($O$27)+1))</f>
        <v>45354</v>
      </c>
      <c r="P28" s="95">
        <f>IF(MONTH($O$25)&lt;&gt;MONTH($O$25-(WEEKDAY($O$25,1)-(start_day-1))-IF((WEEKDAY($O$25,1)-(start_day-1))&lt;=0,7,0)+(ROW(P28)-ROW($O$27))*7+(COLUMN(P28)-COLUMN($O$27)+1)),"",$O$25-(WEEKDAY($O$25,1)-(start_day-1))-IF((WEEKDAY($O$25,1)-(start_day-1))&lt;=0,7,0)+(ROW(P28)-ROW($O$27))*7+(COLUMN(P28)-COLUMN($O$27)+1))</f>
        <v>45355</v>
      </c>
      <c r="Q28" s="95">
        <f>IF(MONTH($O$25)&lt;&gt;MONTH($O$25-(WEEKDAY($O$25,1)-(start_day-1))-IF((WEEKDAY($O$25,1)-(start_day-1))&lt;=0,7,0)+(ROW(Q28)-ROW($O$27))*7+(COLUMN(Q28)-COLUMN($O$27)+1)),"",$O$25-(WEEKDAY($O$25,1)-(start_day-1))-IF((WEEKDAY($O$25,1)-(start_day-1))&lt;=0,7,0)+(ROW(Q28)-ROW($O$27))*7+(COLUMN(Q28)-COLUMN($O$27)+1))</f>
        <v>45356</v>
      </c>
      <c r="R28" s="95">
        <f>IF(MONTH($O$25)&lt;&gt;MONTH($O$25-(WEEKDAY($O$25,1)-(start_day-1))-IF((WEEKDAY($O$25,1)-(start_day-1))&lt;=0,7,0)+(ROW(R28)-ROW($O$27))*7+(COLUMN(R28)-COLUMN($O$27)+1)),"",$O$25-(WEEKDAY($O$25,1)-(start_day-1))-IF((WEEKDAY($O$25,1)-(start_day-1))&lt;=0,7,0)+(ROW(R28)-ROW($O$27))*7+(COLUMN(R28)-COLUMN($O$27)+1))</f>
        <v>45357</v>
      </c>
      <c r="S28" s="95">
        <f>IF(MONTH($O$25)&lt;&gt;MONTH($O$25-(WEEKDAY($O$25,1)-(start_day-1))-IF((WEEKDAY($O$25,1)-(start_day-1))&lt;=0,7,0)+(ROW(S28)-ROW($O$27))*7+(COLUMN(S28)-COLUMN($O$27)+1)),"",$O$25-(WEEKDAY($O$25,1)-(start_day-1))-IF((WEEKDAY($O$25,1)-(start_day-1))&lt;=0,7,0)+(ROW(S28)-ROW($O$27))*7+(COLUMN(S28)-COLUMN($O$27)+1))</f>
        <v>45358</v>
      </c>
      <c r="T28" s="95">
        <f>IF(MONTH($O$25)&lt;&gt;MONTH($O$25-(WEEKDAY($O$25,1)-(start_day-1))-IF((WEEKDAY($O$25,1)-(start_day-1))&lt;=0,7,0)+(ROW(T28)-ROW($O$27))*7+(COLUMN(T28)-COLUMN($O$27)+1)),"",$O$25-(WEEKDAY($O$25,1)-(start_day-1))-IF((WEEKDAY($O$25,1)-(start_day-1))&lt;=0,7,0)+(ROW(T28)-ROW($O$27))*7+(COLUMN(T28)-COLUMN($O$27)+1))</f>
        <v>45359</v>
      </c>
      <c r="U28" s="95">
        <f>IF(MONTH($O$25)&lt;&gt;MONTH($O$25-(WEEKDAY($O$25,1)-(start_day-1))-IF((WEEKDAY($O$25,1)-(start_day-1))&lt;=0,7,0)+(ROW(U28)-ROW($O$27))*7+(COLUMN(U28)-COLUMN($O$27)+1)),"",$O$25-(WEEKDAY($O$25,1)-(start_day-1))-IF((WEEKDAY($O$25,1)-(start_day-1))&lt;=0,7,0)+(ROW(U28)-ROW($O$27))*7+(COLUMN(U28)-COLUMN($O$27)+1))</f>
        <v>45360</v>
      </c>
      <c r="V28" s="89"/>
      <c r="W28" s="89"/>
      <c r="X28" s="95">
        <f>IF(MONTH($X$25)&lt;&gt;MONTH($X$25-(WEEKDAY($X$25,1)-(start_day-1))-IF((WEEKDAY($X$25,1)-(start_day-1))&lt;=0,7,0)+(ROW(X28)-ROW($X$27))*7+(COLUMN(X28)-COLUMN($X$27)+1)),"",$X$25-(WEEKDAY($X$25,1)-(start_day-1))-IF((WEEKDAY($X$25,1)-(start_day-1))&lt;=0,7,0)+(ROW(X28)-ROW($X$27))*7+(COLUMN(X28)-COLUMN($X$27)+1))</f>
        <v>45417</v>
      </c>
      <c r="Y28" s="95">
        <f>IF(MONTH($X$25)&lt;&gt;MONTH($X$25-(WEEKDAY($X$25,1)-(start_day-1))-IF((WEEKDAY($X$25,1)-(start_day-1))&lt;=0,7,0)+(ROW(Y28)-ROW($X$27))*7+(COLUMN(Y28)-COLUMN($X$27)+1)),"",$X$25-(WEEKDAY($X$25,1)-(start_day-1))-IF((WEEKDAY($X$25,1)-(start_day-1))&lt;=0,7,0)+(ROW(Y28)-ROW($X$27))*7+(COLUMN(Y28)-COLUMN($X$27)+1))</f>
        <v>45418</v>
      </c>
      <c r="Z28" s="95">
        <f>IF(MONTH($X$25)&lt;&gt;MONTH($X$25-(WEEKDAY($X$25,1)-(start_day-1))-IF((WEEKDAY($X$25,1)-(start_day-1))&lt;=0,7,0)+(ROW(Z28)-ROW($X$27))*7+(COLUMN(Z28)-COLUMN($X$27)+1)),"",$X$25-(WEEKDAY($X$25,1)-(start_day-1))-IF((WEEKDAY($X$25,1)-(start_day-1))&lt;=0,7,0)+(ROW(Z28)-ROW($X$27))*7+(COLUMN(Z28)-COLUMN($X$27)+1))</f>
        <v>45419</v>
      </c>
      <c r="AA28" s="95">
        <f>IF(MONTH($X$25)&lt;&gt;MONTH($X$25-(WEEKDAY($X$25,1)-(start_day-1))-IF((WEEKDAY($X$25,1)-(start_day-1))&lt;=0,7,0)+(ROW(AA28)-ROW($X$27))*7+(COLUMN(AA28)-COLUMN($X$27)+1)),"",$X$25-(WEEKDAY($X$25,1)-(start_day-1))-IF((WEEKDAY($X$25,1)-(start_day-1))&lt;=0,7,0)+(ROW(AA28)-ROW($X$27))*7+(COLUMN(AA28)-COLUMN($X$27)+1))</f>
        <v>45420</v>
      </c>
      <c r="AB28" s="95">
        <f>IF(MONTH($X$25)&lt;&gt;MONTH($X$25-(WEEKDAY($X$25,1)-(start_day-1))-IF((WEEKDAY($X$25,1)-(start_day-1))&lt;=0,7,0)+(ROW(AB28)-ROW($X$27))*7+(COLUMN(AB28)-COLUMN($X$27)+1)),"",$X$25-(WEEKDAY($X$25,1)-(start_day-1))-IF((WEEKDAY($X$25,1)-(start_day-1))&lt;=0,7,0)+(ROW(AB28)-ROW($X$27))*7+(COLUMN(AB28)-COLUMN($X$27)+1))</f>
        <v>45421</v>
      </c>
      <c r="AC28" s="95">
        <f>IF(MONTH($X$25)&lt;&gt;MONTH($X$25-(WEEKDAY($X$25,1)-(start_day-1))-IF((WEEKDAY($X$25,1)-(start_day-1))&lt;=0,7,0)+(ROW(AC28)-ROW($X$27))*7+(COLUMN(AC28)-COLUMN($X$27)+1)),"",$X$25-(WEEKDAY($X$25,1)-(start_day-1))-IF((WEEKDAY($X$25,1)-(start_day-1))&lt;=0,7,0)+(ROW(AC28)-ROW($X$27))*7+(COLUMN(AC28)-COLUMN($X$27)+1))</f>
        <v>45422</v>
      </c>
      <c r="AD28" s="95">
        <f>IF(MONTH($X$25)&lt;&gt;MONTH($X$25-(WEEKDAY($X$25,1)-(start_day-1))-IF((WEEKDAY($X$25,1)-(start_day-1))&lt;=0,7,0)+(ROW(AD28)-ROW($X$27))*7+(COLUMN(AD28)-COLUMN($X$27)+1)),"",$X$25-(WEEKDAY($X$25,1)-(start_day-1))-IF((WEEKDAY($X$25,1)-(start_day-1))&lt;=0,7,0)+(ROW(AD28)-ROW($X$27))*7+(COLUMN(AD28)-COLUMN($X$27)+1))</f>
        <v>45423</v>
      </c>
      <c r="AE28" s="51"/>
      <c r="AF28" s="51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</row>
    <row r="29" ht="15.0" customHeight="1">
      <c r="A29" s="5"/>
      <c r="B29" s="51"/>
      <c r="C29" s="28"/>
      <c r="D29" s="29"/>
      <c r="E29" s="29"/>
      <c r="F29" s="29"/>
      <c r="G29" s="29"/>
      <c r="H29" s="29"/>
      <c r="I29" s="29"/>
      <c r="J29" s="29"/>
      <c r="K29" s="30"/>
      <c r="L29" s="51"/>
      <c r="M29" s="51"/>
      <c r="N29" s="51"/>
      <c r="O29" s="95">
        <f>IF(MONTH($O$25)&lt;&gt;MONTH($O$25-(WEEKDAY($O$25,1)-(start_day-1))-IF((WEEKDAY($O$25,1)-(start_day-1))&lt;=0,7,0)+(ROW(O29)-ROW($O$27))*7+(COLUMN(O29)-COLUMN($O$27)+1)),"",$O$25-(WEEKDAY($O$25,1)-(start_day-1))-IF((WEEKDAY($O$25,1)-(start_day-1))&lt;=0,7,0)+(ROW(O29)-ROW($O$27))*7+(COLUMN(O29)-COLUMN($O$27)+1))</f>
        <v>45361</v>
      </c>
      <c r="P29" s="95">
        <f>IF(MONTH($O$25)&lt;&gt;MONTH($O$25-(WEEKDAY($O$25,1)-(start_day-1))-IF((WEEKDAY($O$25,1)-(start_day-1))&lt;=0,7,0)+(ROW(P29)-ROW($O$27))*7+(COLUMN(P29)-COLUMN($O$27)+1)),"",$O$25-(WEEKDAY($O$25,1)-(start_day-1))-IF((WEEKDAY($O$25,1)-(start_day-1))&lt;=0,7,0)+(ROW(P29)-ROW($O$27))*7+(COLUMN(P29)-COLUMN($O$27)+1))</f>
        <v>45362</v>
      </c>
      <c r="Q29" s="95">
        <f>IF(MONTH($O$25)&lt;&gt;MONTH($O$25-(WEEKDAY($O$25,1)-(start_day-1))-IF((WEEKDAY($O$25,1)-(start_day-1))&lt;=0,7,0)+(ROW(Q29)-ROW($O$27))*7+(COLUMN(Q29)-COLUMN($O$27)+1)),"",$O$25-(WEEKDAY($O$25,1)-(start_day-1))-IF((WEEKDAY($O$25,1)-(start_day-1))&lt;=0,7,0)+(ROW(Q29)-ROW($O$27))*7+(COLUMN(Q29)-COLUMN($O$27)+1))</f>
        <v>45363</v>
      </c>
      <c r="R29" s="95">
        <f>IF(MONTH($O$25)&lt;&gt;MONTH($O$25-(WEEKDAY($O$25,1)-(start_day-1))-IF((WEEKDAY($O$25,1)-(start_day-1))&lt;=0,7,0)+(ROW(R29)-ROW($O$27))*7+(COLUMN(R29)-COLUMN($O$27)+1)),"",$O$25-(WEEKDAY($O$25,1)-(start_day-1))-IF((WEEKDAY($O$25,1)-(start_day-1))&lt;=0,7,0)+(ROW(R29)-ROW($O$27))*7+(COLUMN(R29)-COLUMN($O$27)+1))</f>
        <v>45364</v>
      </c>
      <c r="S29" s="95">
        <f>IF(MONTH($O$25)&lt;&gt;MONTH($O$25-(WEEKDAY($O$25,1)-(start_day-1))-IF((WEEKDAY($O$25,1)-(start_day-1))&lt;=0,7,0)+(ROW(S29)-ROW($O$27))*7+(COLUMN(S29)-COLUMN($O$27)+1)),"",$O$25-(WEEKDAY($O$25,1)-(start_day-1))-IF((WEEKDAY($O$25,1)-(start_day-1))&lt;=0,7,0)+(ROW(S29)-ROW($O$27))*7+(COLUMN(S29)-COLUMN($O$27)+1))</f>
        <v>45365</v>
      </c>
      <c r="T29" s="95">
        <f>IF(MONTH($O$25)&lt;&gt;MONTH($O$25-(WEEKDAY($O$25,1)-(start_day-1))-IF((WEEKDAY($O$25,1)-(start_day-1))&lt;=0,7,0)+(ROW(T29)-ROW($O$27))*7+(COLUMN(T29)-COLUMN($O$27)+1)),"",$O$25-(WEEKDAY($O$25,1)-(start_day-1))-IF((WEEKDAY($O$25,1)-(start_day-1))&lt;=0,7,0)+(ROW(T29)-ROW($O$27))*7+(COLUMN(T29)-COLUMN($O$27)+1))</f>
        <v>45366</v>
      </c>
      <c r="U29" s="95">
        <f>IF(MONTH($O$25)&lt;&gt;MONTH($O$25-(WEEKDAY($O$25,1)-(start_day-1))-IF((WEEKDAY($O$25,1)-(start_day-1))&lt;=0,7,0)+(ROW(U29)-ROW($O$27))*7+(COLUMN(U29)-COLUMN($O$27)+1)),"",$O$25-(WEEKDAY($O$25,1)-(start_day-1))-IF((WEEKDAY($O$25,1)-(start_day-1))&lt;=0,7,0)+(ROW(U29)-ROW($O$27))*7+(COLUMN(U29)-COLUMN($O$27)+1))</f>
        <v>45367</v>
      </c>
      <c r="V29" s="89"/>
      <c r="W29" s="89"/>
      <c r="X29" s="95">
        <f>IF(MONTH($X$25)&lt;&gt;MONTH($X$25-(WEEKDAY($X$25,1)-(start_day-1))-IF((WEEKDAY($X$25,1)-(start_day-1))&lt;=0,7,0)+(ROW(X29)-ROW($X$27))*7+(COLUMN(X29)-COLUMN($X$27)+1)),"",$X$25-(WEEKDAY($X$25,1)-(start_day-1))-IF((WEEKDAY($X$25,1)-(start_day-1))&lt;=0,7,0)+(ROW(X29)-ROW($X$27))*7+(COLUMN(X29)-COLUMN($X$27)+1))</f>
        <v>45424</v>
      </c>
      <c r="Y29" s="95">
        <f>IF(MONTH($X$25)&lt;&gt;MONTH($X$25-(WEEKDAY($X$25,1)-(start_day-1))-IF((WEEKDAY($X$25,1)-(start_day-1))&lt;=0,7,0)+(ROW(Y29)-ROW($X$27))*7+(COLUMN(Y29)-COLUMN($X$27)+1)),"",$X$25-(WEEKDAY($X$25,1)-(start_day-1))-IF((WEEKDAY($X$25,1)-(start_day-1))&lt;=0,7,0)+(ROW(Y29)-ROW($X$27))*7+(COLUMN(Y29)-COLUMN($X$27)+1))</f>
        <v>45425</v>
      </c>
      <c r="Z29" s="95">
        <f>IF(MONTH($X$25)&lt;&gt;MONTH($X$25-(WEEKDAY($X$25,1)-(start_day-1))-IF((WEEKDAY($X$25,1)-(start_day-1))&lt;=0,7,0)+(ROW(Z29)-ROW($X$27))*7+(COLUMN(Z29)-COLUMN($X$27)+1)),"",$X$25-(WEEKDAY($X$25,1)-(start_day-1))-IF((WEEKDAY($X$25,1)-(start_day-1))&lt;=0,7,0)+(ROW(Z29)-ROW($X$27))*7+(COLUMN(Z29)-COLUMN($X$27)+1))</f>
        <v>45426</v>
      </c>
      <c r="AA29" s="95">
        <f>IF(MONTH($X$25)&lt;&gt;MONTH($X$25-(WEEKDAY($X$25,1)-(start_day-1))-IF((WEEKDAY($X$25,1)-(start_day-1))&lt;=0,7,0)+(ROW(AA29)-ROW($X$27))*7+(COLUMN(AA29)-COLUMN($X$27)+1)),"",$X$25-(WEEKDAY($X$25,1)-(start_day-1))-IF((WEEKDAY($X$25,1)-(start_day-1))&lt;=0,7,0)+(ROW(AA29)-ROW($X$27))*7+(COLUMN(AA29)-COLUMN($X$27)+1))</f>
        <v>45427</v>
      </c>
      <c r="AB29" s="95">
        <f>IF(MONTH($X$25)&lt;&gt;MONTH($X$25-(WEEKDAY($X$25,1)-(start_day-1))-IF((WEEKDAY($X$25,1)-(start_day-1))&lt;=0,7,0)+(ROW(AB29)-ROW($X$27))*7+(COLUMN(AB29)-COLUMN($X$27)+1)),"",$X$25-(WEEKDAY($X$25,1)-(start_day-1))-IF((WEEKDAY($X$25,1)-(start_day-1))&lt;=0,7,0)+(ROW(AB29)-ROW($X$27))*7+(COLUMN(AB29)-COLUMN($X$27)+1))</f>
        <v>45428</v>
      </c>
      <c r="AC29" s="95">
        <f>IF(MONTH($X$25)&lt;&gt;MONTH($X$25-(WEEKDAY($X$25,1)-(start_day-1))-IF((WEEKDAY($X$25,1)-(start_day-1))&lt;=0,7,0)+(ROW(AC29)-ROW($X$27))*7+(COLUMN(AC29)-COLUMN($X$27)+1)),"",$X$25-(WEEKDAY($X$25,1)-(start_day-1))-IF((WEEKDAY($X$25,1)-(start_day-1))&lt;=0,7,0)+(ROW(AC29)-ROW($X$27))*7+(COLUMN(AC29)-COLUMN($X$27)+1))</f>
        <v>45429</v>
      </c>
      <c r="AD29" s="95">
        <f>IF(MONTH($X$25)&lt;&gt;MONTH($X$25-(WEEKDAY($X$25,1)-(start_day-1))-IF((WEEKDAY($X$25,1)-(start_day-1))&lt;=0,7,0)+(ROW(AD29)-ROW($X$27))*7+(COLUMN(AD29)-COLUMN($X$27)+1)),"",$X$25-(WEEKDAY($X$25,1)-(start_day-1))-IF((WEEKDAY($X$25,1)-(start_day-1))&lt;=0,7,0)+(ROW(AD29)-ROW($X$27))*7+(COLUMN(AD29)-COLUMN($X$27)+1))</f>
        <v>45430</v>
      </c>
      <c r="AE29" s="51"/>
      <c r="AF29" s="51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</row>
    <row r="30" ht="15.0" customHeight="1">
      <c r="A30" s="5"/>
      <c r="B30" s="51"/>
      <c r="C30" s="97"/>
      <c r="D30" s="98"/>
      <c r="E30" s="98"/>
      <c r="F30" s="98"/>
      <c r="G30" s="98"/>
      <c r="H30" s="98"/>
      <c r="I30" s="98"/>
      <c r="J30" s="98"/>
      <c r="K30" s="99"/>
      <c r="L30" s="51"/>
      <c r="M30" s="51"/>
      <c r="N30" s="51"/>
      <c r="O30" s="95">
        <f>IF(MONTH($O$25)&lt;&gt;MONTH($O$25-(WEEKDAY($O$25,1)-(start_day-1))-IF((WEEKDAY($O$25,1)-(start_day-1))&lt;=0,7,0)+(ROW(O30)-ROW($O$27))*7+(COLUMN(O30)-COLUMN($O$27)+1)),"",$O$25-(WEEKDAY($O$25,1)-(start_day-1))-IF((WEEKDAY($O$25,1)-(start_day-1))&lt;=0,7,0)+(ROW(O30)-ROW($O$27))*7+(COLUMN(O30)-COLUMN($O$27)+1))</f>
        <v>45368</v>
      </c>
      <c r="P30" s="95">
        <f>IF(MONTH($O$25)&lt;&gt;MONTH($O$25-(WEEKDAY($O$25,1)-(start_day-1))-IF((WEEKDAY($O$25,1)-(start_day-1))&lt;=0,7,0)+(ROW(P30)-ROW($O$27))*7+(COLUMN(P30)-COLUMN($O$27)+1)),"",$O$25-(WEEKDAY($O$25,1)-(start_day-1))-IF((WEEKDAY($O$25,1)-(start_day-1))&lt;=0,7,0)+(ROW(P30)-ROW($O$27))*7+(COLUMN(P30)-COLUMN($O$27)+1))</f>
        <v>45369</v>
      </c>
      <c r="Q30" s="95">
        <f>IF(MONTH($O$25)&lt;&gt;MONTH($O$25-(WEEKDAY($O$25,1)-(start_day-1))-IF((WEEKDAY($O$25,1)-(start_day-1))&lt;=0,7,0)+(ROW(Q30)-ROW($O$27))*7+(COLUMN(Q30)-COLUMN($O$27)+1)),"",$O$25-(WEEKDAY($O$25,1)-(start_day-1))-IF((WEEKDAY($O$25,1)-(start_day-1))&lt;=0,7,0)+(ROW(Q30)-ROW($O$27))*7+(COLUMN(Q30)-COLUMN($O$27)+1))</f>
        <v>45370</v>
      </c>
      <c r="R30" s="95">
        <f>IF(MONTH($O$25)&lt;&gt;MONTH($O$25-(WEEKDAY($O$25,1)-(start_day-1))-IF((WEEKDAY($O$25,1)-(start_day-1))&lt;=0,7,0)+(ROW(R30)-ROW($O$27))*7+(COLUMN(R30)-COLUMN($O$27)+1)),"",$O$25-(WEEKDAY($O$25,1)-(start_day-1))-IF((WEEKDAY($O$25,1)-(start_day-1))&lt;=0,7,0)+(ROW(R30)-ROW($O$27))*7+(COLUMN(R30)-COLUMN($O$27)+1))</f>
        <v>45371</v>
      </c>
      <c r="S30" s="95">
        <f>IF(MONTH($O$25)&lt;&gt;MONTH($O$25-(WEEKDAY($O$25,1)-(start_day-1))-IF((WEEKDAY($O$25,1)-(start_day-1))&lt;=0,7,0)+(ROW(S30)-ROW($O$27))*7+(COLUMN(S30)-COLUMN($O$27)+1)),"",$O$25-(WEEKDAY($O$25,1)-(start_day-1))-IF((WEEKDAY($O$25,1)-(start_day-1))&lt;=0,7,0)+(ROW(S30)-ROW($O$27))*7+(COLUMN(S30)-COLUMN($O$27)+1))</f>
        <v>45372</v>
      </c>
      <c r="T30" s="95">
        <f>IF(MONTH($O$25)&lt;&gt;MONTH($O$25-(WEEKDAY($O$25,1)-(start_day-1))-IF((WEEKDAY($O$25,1)-(start_day-1))&lt;=0,7,0)+(ROW(T30)-ROW($O$27))*7+(COLUMN(T30)-COLUMN($O$27)+1)),"",$O$25-(WEEKDAY($O$25,1)-(start_day-1))-IF((WEEKDAY($O$25,1)-(start_day-1))&lt;=0,7,0)+(ROW(T30)-ROW($O$27))*7+(COLUMN(T30)-COLUMN($O$27)+1))</f>
        <v>45373</v>
      </c>
      <c r="U30" s="95">
        <f>IF(MONTH($O$25)&lt;&gt;MONTH($O$25-(WEEKDAY($O$25,1)-(start_day-1))-IF((WEEKDAY($O$25,1)-(start_day-1))&lt;=0,7,0)+(ROW(U30)-ROW($O$27))*7+(COLUMN(U30)-COLUMN($O$27)+1)),"",$O$25-(WEEKDAY($O$25,1)-(start_day-1))-IF((WEEKDAY($O$25,1)-(start_day-1))&lt;=0,7,0)+(ROW(U30)-ROW($O$27))*7+(COLUMN(U30)-COLUMN($O$27)+1))</f>
        <v>45374</v>
      </c>
      <c r="V30" s="89"/>
      <c r="W30" s="89"/>
      <c r="X30" s="95">
        <f>IF(MONTH($X$25)&lt;&gt;MONTH($X$25-(WEEKDAY($X$25,1)-(start_day-1))-IF((WEEKDAY($X$25,1)-(start_day-1))&lt;=0,7,0)+(ROW(X30)-ROW($X$27))*7+(COLUMN(X30)-COLUMN($X$27)+1)),"",$X$25-(WEEKDAY($X$25,1)-(start_day-1))-IF((WEEKDAY($X$25,1)-(start_day-1))&lt;=0,7,0)+(ROW(X30)-ROW($X$27))*7+(COLUMN(X30)-COLUMN($X$27)+1))</f>
        <v>45431</v>
      </c>
      <c r="Y30" s="95">
        <f>IF(MONTH($X$25)&lt;&gt;MONTH($X$25-(WEEKDAY($X$25,1)-(start_day-1))-IF((WEEKDAY($X$25,1)-(start_day-1))&lt;=0,7,0)+(ROW(Y30)-ROW($X$27))*7+(COLUMN(Y30)-COLUMN($X$27)+1)),"",$X$25-(WEEKDAY($X$25,1)-(start_day-1))-IF((WEEKDAY($X$25,1)-(start_day-1))&lt;=0,7,0)+(ROW(Y30)-ROW($X$27))*7+(COLUMN(Y30)-COLUMN($X$27)+1))</f>
        <v>45432</v>
      </c>
      <c r="Z30" s="95">
        <f>IF(MONTH($X$25)&lt;&gt;MONTH($X$25-(WEEKDAY($X$25,1)-(start_day-1))-IF((WEEKDAY($X$25,1)-(start_day-1))&lt;=0,7,0)+(ROW(Z30)-ROW($X$27))*7+(COLUMN(Z30)-COLUMN($X$27)+1)),"",$X$25-(WEEKDAY($X$25,1)-(start_day-1))-IF((WEEKDAY($X$25,1)-(start_day-1))&lt;=0,7,0)+(ROW(Z30)-ROW($X$27))*7+(COLUMN(Z30)-COLUMN($X$27)+1))</f>
        <v>45433</v>
      </c>
      <c r="AA30" s="95">
        <f>IF(MONTH($X$25)&lt;&gt;MONTH($X$25-(WEEKDAY($X$25,1)-(start_day-1))-IF((WEEKDAY($X$25,1)-(start_day-1))&lt;=0,7,0)+(ROW(AA30)-ROW($X$27))*7+(COLUMN(AA30)-COLUMN($X$27)+1)),"",$X$25-(WEEKDAY($X$25,1)-(start_day-1))-IF((WEEKDAY($X$25,1)-(start_day-1))&lt;=0,7,0)+(ROW(AA30)-ROW($X$27))*7+(COLUMN(AA30)-COLUMN($X$27)+1))</f>
        <v>45434</v>
      </c>
      <c r="AB30" s="95">
        <f>IF(MONTH($X$25)&lt;&gt;MONTH($X$25-(WEEKDAY($X$25,1)-(start_day-1))-IF((WEEKDAY($X$25,1)-(start_day-1))&lt;=0,7,0)+(ROW(AB30)-ROW($X$27))*7+(COLUMN(AB30)-COLUMN($X$27)+1)),"",$X$25-(WEEKDAY($X$25,1)-(start_day-1))-IF((WEEKDAY($X$25,1)-(start_day-1))&lt;=0,7,0)+(ROW(AB30)-ROW($X$27))*7+(COLUMN(AB30)-COLUMN($X$27)+1))</f>
        <v>45435</v>
      </c>
      <c r="AC30" s="95">
        <f>IF(MONTH($X$25)&lt;&gt;MONTH($X$25-(WEEKDAY($X$25,1)-(start_day-1))-IF((WEEKDAY($X$25,1)-(start_day-1))&lt;=0,7,0)+(ROW(AC30)-ROW($X$27))*7+(COLUMN(AC30)-COLUMN($X$27)+1)),"",$X$25-(WEEKDAY($X$25,1)-(start_day-1))-IF((WEEKDAY($X$25,1)-(start_day-1))&lt;=0,7,0)+(ROW(AC30)-ROW($X$27))*7+(COLUMN(AC30)-COLUMN($X$27)+1))</f>
        <v>45436</v>
      </c>
      <c r="AD30" s="95">
        <f>IF(MONTH($X$25)&lt;&gt;MONTH($X$25-(WEEKDAY($X$25,1)-(start_day-1))-IF((WEEKDAY($X$25,1)-(start_day-1))&lt;=0,7,0)+(ROW(AD30)-ROW($X$27))*7+(COLUMN(AD30)-COLUMN($X$27)+1)),"",$X$25-(WEEKDAY($X$25,1)-(start_day-1))-IF((WEEKDAY($X$25,1)-(start_day-1))&lt;=0,7,0)+(ROW(AD30)-ROW($X$27))*7+(COLUMN(AD30)-COLUMN($X$27)+1))</f>
        <v>45437</v>
      </c>
      <c r="AE30" s="51"/>
      <c r="AF30" s="51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</row>
    <row r="31" ht="15.0" customHeight="1">
      <c r="A31" s="5"/>
      <c r="B31" s="51"/>
      <c r="C31" s="28"/>
      <c r="D31" s="29"/>
      <c r="E31" s="29"/>
      <c r="F31" s="29"/>
      <c r="G31" s="29"/>
      <c r="H31" s="29"/>
      <c r="I31" s="29"/>
      <c r="J31" s="29"/>
      <c r="K31" s="30"/>
      <c r="L31" s="51"/>
      <c r="M31" s="51"/>
      <c r="N31" s="51"/>
      <c r="O31" s="95">
        <f>IF(MONTH($O$25)&lt;&gt;MONTH($O$25-(WEEKDAY($O$25,1)-(start_day-1))-IF((WEEKDAY($O$25,1)-(start_day-1))&lt;=0,7,0)+(ROW(O31)-ROW($O$27))*7+(COLUMN(O31)-COLUMN($O$27)+1)),"",$O$25-(WEEKDAY($O$25,1)-(start_day-1))-IF((WEEKDAY($O$25,1)-(start_day-1))&lt;=0,7,0)+(ROW(O31)-ROW($O$27))*7+(COLUMN(O31)-COLUMN($O$27)+1))</f>
        <v>45375</v>
      </c>
      <c r="P31" s="95">
        <f>IF(MONTH($O$25)&lt;&gt;MONTH($O$25-(WEEKDAY($O$25,1)-(start_day-1))-IF((WEEKDAY($O$25,1)-(start_day-1))&lt;=0,7,0)+(ROW(P31)-ROW($O$27))*7+(COLUMN(P31)-COLUMN($O$27)+1)),"",$O$25-(WEEKDAY($O$25,1)-(start_day-1))-IF((WEEKDAY($O$25,1)-(start_day-1))&lt;=0,7,0)+(ROW(P31)-ROW($O$27))*7+(COLUMN(P31)-COLUMN($O$27)+1))</f>
        <v>45376</v>
      </c>
      <c r="Q31" s="95">
        <f>IF(MONTH($O$25)&lt;&gt;MONTH($O$25-(WEEKDAY($O$25,1)-(start_day-1))-IF((WEEKDAY($O$25,1)-(start_day-1))&lt;=0,7,0)+(ROW(Q31)-ROW($O$27))*7+(COLUMN(Q31)-COLUMN($O$27)+1)),"",$O$25-(WEEKDAY($O$25,1)-(start_day-1))-IF((WEEKDAY($O$25,1)-(start_day-1))&lt;=0,7,0)+(ROW(Q31)-ROW($O$27))*7+(COLUMN(Q31)-COLUMN($O$27)+1))</f>
        <v>45377</v>
      </c>
      <c r="R31" s="95">
        <f>IF(MONTH($O$25)&lt;&gt;MONTH($O$25-(WEEKDAY($O$25,1)-(start_day-1))-IF((WEEKDAY($O$25,1)-(start_day-1))&lt;=0,7,0)+(ROW(R31)-ROW($O$27))*7+(COLUMN(R31)-COLUMN($O$27)+1)),"",$O$25-(WEEKDAY($O$25,1)-(start_day-1))-IF((WEEKDAY($O$25,1)-(start_day-1))&lt;=0,7,0)+(ROW(R31)-ROW($O$27))*7+(COLUMN(R31)-COLUMN($O$27)+1))</f>
        <v>45378</v>
      </c>
      <c r="S31" s="95">
        <f>IF(MONTH($O$25)&lt;&gt;MONTH($O$25-(WEEKDAY($O$25,1)-(start_day-1))-IF((WEEKDAY($O$25,1)-(start_day-1))&lt;=0,7,0)+(ROW(S31)-ROW($O$27))*7+(COLUMN(S31)-COLUMN($O$27)+1)),"",$O$25-(WEEKDAY($O$25,1)-(start_day-1))-IF((WEEKDAY($O$25,1)-(start_day-1))&lt;=0,7,0)+(ROW(S31)-ROW($O$27))*7+(COLUMN(S31)-COLUMN($O$27)+1))</f>
        <v>45379</v>
      </c>
      <c r="T31" s="95">
        <f>IF(MONTH($O$25)&lt;&gt;MONTH($O$25-(WEEKDAY($O$25,1)-(start_day-1))-IF((WEEKDAY($O$25,1)-(start_day-1))&lt;=0,7,0)+(ROW(T31)-ROW($O$27))*7+(COLUMN(T31)-COLUMN($O$27)+1)),"",$O$25-(WEEKDAY($O$25,1)-(start_day-1))-IF((WEEKDAY($O$25,1)-(start_day-1))&lt;=0,7,0)+(ROW(T31)-ROW($O$27))*7+(COLUMN(T31)-COLUMN($O$27)+1))</f>
        <v>45380</v>
      </c>
      <c r="U31" s="95">
        <f>IF(MONTH($O$25)&lt;&gt;MONTH($O$25-(WEEKDAY($O$25,1)-(start_day-1))-IF((WEEKDAY($O$25,1)-(start_day-1))&lt;=0,7,0)+(ROW(U31)-ROW($O$27))*7+(COLUMN(U31)-COLUMN($O$27)+1)),"",$O$25-(WEEKDAY($O$25,1)-(start_day-1))-IF((WEEKDAY($O$25,1)-(start_day-1))&lt;=0,7,0)+(ROW(U31)-ROW($O$27))*7+(COLUMN(U31)-COLUMN($O$27)+1))</f>
        <v>45381</v>
      </c>
      <c r="V31" s="89"/>
      <c r="W31" s="89"/>
      <c r="X31" s="95">
        <f>IF(MONTH($X$25)&lt;&gt;MONTH($X$25-(WEEKDAY($X$25,1)-(start_day-1))-IF((WEEKDAY($X$25,1)-(start_day-1))&lt;=0,7,0)+(ROW(X31)-ROW($X$27))*7+(COLUMN(X31)-COLUMN($X$27)+1)),"",$X$25-(WEEKDAY($X$25,1)-(start_day-1))-IF((WEEKDAY($X$25,1)-(start_day-1))&lt;=0,7,0)+(ROW(X31)-ROW($X$27))*7+(COLUMN(X31)-COLUMN($X$27)+1))</f>
        <v>45438</v>
      </c>
      <c r="Y31" s="95">
        <f>IF(MONTH($X$25)&lt;&gt;MONTH($X$25-(WEEKDAY($X$25,1)-(start_day-1))-IF((WEEKDAY($X$25,1)-(start_day-1))&lt;=0,7,0)+(ROW(Y31)-ROW($X$27))*7+(COLUMN(Y31)-COLUMN($X$27)+1)),"",$X$25-(WEEKDAY($X$25,1)-(start_day-1))-IF((WEEKDAY($X$25,1)-(start_day-1))&lt;=0,7,0)+(ROW(Y31)-ROW($X$27))*7+(COLUMN(Y31)-COLUMN($X$27)+1))</f>
        <v>45439</v>
      </c>
      <c r="Z31" s="95">
        <f>IF(MONTH($X$25)&lt;&gt;MONTH($X$25-(WEEKDAY($X$25,1)-(start_day-1))-IF((WEEKDAY($X$25,1)-(start_day-1))&lt;=0,7,0)+(ROW(Z31)-ROW($X$27))*7+(COLUMN(Z31)-COLUMN($X$27)+1)),"",$X$25-(WEEKDAY($X$25,1)-(start_day-1))-IF((WEEKDAY($X$25,1)-(start_day-1))&lt;=0,7,0)+(ROW(Z31)-ROW($X$27))*7+(COLUMN(Z31)-COLUMN($X$27)+1))</f>
        <v>45440</v>
      </c>
      <c r="AA31" s="95">
        <f>IF(MONTH($X$25)&lt;&gt;MONTH($X$25-(WEEKDAY($X$25,1)-(start_day-1))-IF((WEEKDAY($X$25,1)-(start_day-1))&lt;=0,7,0)+(ROW(AA31)-ROW($X$27))*7+(COLUMN(AA31)-COLUMN($X$27)+1)),"",$X$25-(WEEKDAY($X$25,1)-(start_day-1))-IF((WEEKDAY($X$25,1)-(start_day-1))&lt;=0,7,0)+(ROW(AA31)-ROW($X$27))*7+(COLUMN(AA31)-COLUMN($X$27)+1))</f>
        <v>45441</v>
      </c>
      <c r="AB31" s="95">
        <f>IF(MONTH($X$25)&lt;&gt;MONTH($X$25-(WEEKDAY($X$25,1)-(start_day-1))-IF((WEEKDAY($X$25,1)-(start_day-1))&lt;=0,7,0)+(ROW(AB31)-ROW($X$27))*7+(COLUMN(AB31)-COLUMN($X$27)+1)),"",$X$25-(WEEKDAY($X$25,1)-(start_day-1))-IF((WEEKDAY($X$25,1)-(start_day-1))&lt;=0,7,0)+(ROW(AB31)-ROW($X$27))*7+(COLUMN(AB31)-COLUMN($X$27)+1))</f>
        <v>45442</v>
      </c>
      <c r="AC31" s="95">
        <f>IF(MONTH($X$25)&lt;&gt;MONTH($X$25-(WEEKDAY($X$25,1)-(start_day-1))-IF((WEEKDAY($X$25,1)-(start_day-1))&lt;=0,7,0)+(ROW(AC31)-ROW($X$27))*7+(COLUMN(AC31)-COLUMN($X$27)+1)),"",$X$25-(WEEKDAY($X$25,1)-(start_day-1))-IF((WEEKDAY($X$25,1)-(start_day-1))&lt;=0,7,0)+(ROW(AC31)-ROW($X$27))*7+(COLUMN(AC31)-COLUMN($X$27)+1))</f>
        <v>45443</v>
      </c>
      <c r="AD31" s="95" t="str">
        <f>IF(MONTH($X$25)&lt;&gt;MONTH($X$25-(WEEKDAY($X$25,1)-(start_day-1))-IF((WEEKDAY($X$25,1)-(start_day-1))&lt;=0,7,0)+(ROW(AD31)-ROW($X$27))*7+(COLUMN(AD31)-COLUMN($X$27)+1)),"",$X$25-(WEEKDAY($X$25,1)-(start_day-1))-IF((WEEKDAY($X$25,1)-(start_day-1))&lt;=0,7,0)+(ROW(AD31)-ROW($X$27))*7+(COLUMN(AD31)-COLUMN($X$27)+1))</f>
        <v/>
      </c>
      <c r="AE31" s="51"/>
      <c r="AF31" s="51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</row>
    <row r="32" ht="12.75" customHeight="1">
      <c r="A32" s="5"/>
      <c r="B32" s="51"/>
      <c r="C32" s="100"/>
      <c r="D32" s="100"/>
      <c r="E32" s="100"/>
      <c r="F32" s="100"/>
      <c r="G32" s="100"/>
      <c r="H32" s="100"/>
      <c r="I32" s="100"/>
      <c r="J32" s="100"/>
      <c r="K32" s="100"/>
      <c r="L32" s="51"/>
      <c r="M32" s="51"/>
      <c r="N32" s="51"/>
      <c r="O32" s="95">
        <f>IF(MONTH($O$25)&lt;&gt;MONTH($O$25-(WEEKDAY($O$25,1)-(start_day-1))-IF((WEEKDAY($O$25,1)-(start_day-1))&lt;=0,7,0)+(ROW(O32)-ROW($O$27))*7+(COLUMN(O32)-COLUMN($O$27)+1)),"",$O$25-(WEEKDAY($O$25,1)-(start_day-1))-IF((WEEKDAY($O$25,1)-(start_day-1))&lt;=0,7,0)+(ROW(O32)-ROW($O$27))*7+(COLUMN(O32)-COLUMN($O$27)+1))</f>
        <v>45382</v>
      </c>
      <c r="P32" s="95" t="str">
        <f>IF(MONTH($O$25)&lt;&gt;MONTH($O$25-(WEEKDAY($O$25,1)-(start_day-1))-IF((WEEKDAY($O$25,1)-(start_day-1))&lt;=0,7,0)+(ROW(P32)-ROW($O$27))*7+(COLUMN(P32)-COLUMN($O$27)+1)),"",$O$25-(WEEKDAY($O$25,1)-(start_day-1))-IF((WEEKDAY($O$25,1)-(start_day-1))&lt;=0,7,0)+(ROW(P32)-ROW($O$27))*7+(COLUMN(P32)-COLUMN($O$27)+1))</f>
        <v/>
      </c>
      <c r="Q32" s="95" t="str">
        <f>IF(MONTH($O$25)&lt;&gt;MONTH($O$25-(WEEKDAY($O$25,1)-(start_day-1))-IF((WEEKDAY($O$25,1)-(start_day-1))&lt;=0,7,0)+(ROW(Q32)-ROW($O$27))*7+(COLUMN(Q32)-COLUMN($O$27)+1)),"",$O$25-(WEEKDAY($O$25,1)-(start_day-1))-IF((WEEKDAY($O$25,1)-(start_day-1))&lt;=0,7,0)+(ROW(Q32)-ROW($O$27))*7+(COLUMN(Q32)-COLUMN($O$27)+1))</f>
        <v/>
      </c>
      <c r="R32" s="95" t="str">
        <f>IF(MONTH($O$25)&lt;&gt;MONTH($O$25-(WEEKDAY($O$25,1)-(start_day-1))-IF((WEEKDAY($O$25,1)-(start_day-1))&lt;=0,7,0)+(ROW(R32)-ROW($O$27))*7+(COLUMN(R32)-COLUMN($O$27)+1)),"",$O$25-(WEEKDAY($O$25,1)-(start_day-1))-IF((WEEKDAY($O$25,1)-(start_day-1))&lt;=0,7,0)+(ROW(R32)-ROW($O$27))*7+(COLUMN(R32)-COLUMN($O$27)+1))</f>
        <v/>
      </c>
      <c r="S32" s="95" t="str">
        <f>IF(MONTH($O$25)&lt;&gt;MONTH($O$25-(WEEKDAY($O$25,1)-(start_day-1))-IF((WEEKDAY($O$25,1)-(start_day-1))&lt;=0,7,0)+(ROW(S32)-ROW($O$27))*7+(COLUMN(S32)-COLUMN($O$27)+1)),"",$O$25-(WEEKDAY($O$25,1)-(start_day-1))-IF((WEEKDAY($O$25,1)-(start_day-1))&lt;=0,7,0)+(ROW(S32)-ROW($O$27))*7+(COLUMN(S32)-COLUMN($O$27)+1))</f>
        <v/>
      </c>
      <c r="T32" s="95" t="str">
        <f>IF(MONTH($O$25)&lt;&gt;MONTH($O$25-(WEEKDAY($O$25,1)-(start_day-1))-IF((WEEKDAY($O$25,1)-(start_day-1))&lt;=0,7,0)+(ROW(T32)-ROW($O$27))*7+(COLUMN(T32)-COLUMN($O$27)+1)),"",$O$25-(WEEKDAY($O$25,1)-(start_day-1))-IF((WEEKDAY($O$25,1)-(start_day-1))&lt;=0,7,0)+(ROW(T32)-ROW($O$27))*7+(COLUMN(T32)-COLUMN($O$27)+1))</f>
        <v/>
      </c>
      <c r="U32" s="95" t="str">
        <f>IF(MONTH($O$25)&lt;&gt;MONTH($O$25-(WEEKDAY($O$25,1)-(start_day-1))-IF((WEEKDAY($O$25,1)-(start_day-1))&lt;=0,7,0)+(ROW(U32)-ROW($O$27))*7+(COLUMN(U32)-COLUMN($O$27)+1)),"",$O$25-(WEEKDAY($O$25,1)-(start_day-1))-IF((WEEKDAY($O$25,1)-(start_day-1))&lt;=0,7,0)+(ROW(U32)-ROW($O$27))*7+(COLUMN(U32)-COLUMN($O$27)+1))</f>
        <v/>
      </c>
      <c r="V32" s="89"/>
      <c r="W32" s="89"/>
      <c r="X32" s="95" t="str">
        <f>IF(MONTH($X$25)&lt;&gt;MONTH($X$25-(WEEKDAY($X$25,1)-(start_day-1))-IF((WEEKDAY($X$25,1)-(start_day-1))&lt;=0,7,0)+(ROW(X32)-ROW($X$27))*7+(COLUMN(X32)-COLUMN($X$27)+1)),"",$X$25-(WEEKDAY($X$25,1)-(start_day-1))-IF((WEEKDAY($X$25,1)-(start_day-1))&lt;=0,7,0)+(ROW(X32)-ROW($X$27))*7+(COLUMN(X32)-COLUMN($X$27)+1))</f>
        <v/>
      </c>
      <c r="Y32" s="95" t="str">
        <f>IF(MONTH($X$25)&lt;&gt;MONTH($X$25-(WEEKDAY($X$25,1)-(start_day-1))-IF((WEEKDAY($X$25,1)-(start_day-1))&lt;=0,7,0)+(ROW(Y32)-ROW($X$27))*7+(COLUMN(Y32)-COLUMN($X$27)+1)),"",$X$25-(WEEKDAY($X$25,1)-(start_day-1))-IF((WEEKDAY($X$25,1)-(start_day-1))&lt;=0,7,0)+(ROW(Y32)-ROW($X$27))*7+(COLUMN(Y32)-COLUMN($X$27)+1))</f>
        <v/>
      </c>
      <c r="Z32" s="95" t="str">
        <f>IF(MONTH($X$25)&lt;&gt;MONTH($X$25-(WEEKDAY($X$25,1)-(start_day-1))-IF((WEEKDAY($X$25,1)-(start_day-1))&lt;=0,7,0)+(ROW(Z32)-ROW($X$27))*7+(COLUMN(Z32)-COLUMN($X$27)+1)),"",$X$25-(WEEKDAY($X$25,1)-(start_day-1))-IF((WEEKDAY($X$25,1)-(start_day-1))&lt;=0,7,0)+(ROW(Z32)-ROW($X$27))*7+(COLUMN(Z32)-COLUMN($X$27)+1))</f>
        <v/>
      </c>
      <c r="AA32" s="95" t="str">
        <f>IF(MONTH($X$25)&lt;&gt;MONTH($X$25-(WEEKDAY($X$25,1)-(start_day-1))-IF((WEEKDAY($X$25,1)-(start_day-1))&lt;=0,7,0)+(ROW(AA32)-ROW($X$27))*7+(COLUMN(AA32)-COLUMN($X$27)+1)),"",$X$25-(WEEKDAY($X$25,1)-(start_day-1))-IF((WEEKDAY($X$25,1)-(start_day-1))&lt;=0,7,0)+(ROW(AA32)-ROW($X$27))*7+(COLUMN(AA32)-COLUMN($X$27)+1))</f>
        <v/>
      </c>
      <c r="AB32" s="95" t="str">
        <f>IF(MONTH($X$25)&lt;&gt;MONTH($X$25-(WEEKDAY($X$25,1)-(start_day-1))-IF((WEEKDAY($X$25,1)-(start_day-1))&lt;=0,7,0)+(ROW(AB32)-ROW($X$27))*7+(COLUMN(AB32)-COLUMN($X$27)+1)),"",$X$25-(WEEKDAY($X$25,1)-(start_day-1))-IF((WEEKDAY($X$25,1)-(start_day-1))&lt;=0,7,0)+(ROW(AB32)-ROW($X$27))*7+(COLUMN(AB32)-COLUMN($X$27)+1))</f>
        <v/>
      </c>
      <c r="AC32" s="95" t="str">
        <f>IF(MONTH($X$25)&lt;&gt;MONTH($X$25-(WEEKDAY($X$25,1)-(start_day-1))-IF((WEEKDAY($X$25,1)-(start_day-1))&lt;=0,7,0)+(ROW(AC32)-ROW($X$27))*7+(COLUMN(AC32)-COLUMN($X$27)+1)),"",$X$25-(WEEKDAY($X$25,1)-(start_day-1))-IF((WEEKDAY($X$25,1)-(start_day-1))&lt;=0,7,0)+(ROW(AC32)-ROW($X$27))*7+(COLUMN(AC32)-COLUMN($X$27)+1))</f>
        <v/>
      </c>
      <c r="AD32" s="95" t="str">
        <f>IF(MONTH($X$25)&lt;&gt;MONTH($X$25-(WEEKDAY($X$25,1)-(start_day-1))-IF((WEEKDAY($X$25,1)-(start_day-1))&lt;=0,7,0)+(ROW(AD32)-ROW($X$27))*7+(COLUMN(AD32)-COLUMN($X$27)+1)),"",$X$25-(WEEKDAY($X$25,1)-(start_day-1))-IF((WEEKDAY($X$25,1)-(start_day-1))&lt;=0,7,0)+(ROW(AD32)-ROW($X$27))*7+(COLUMN(AD32)-COLUMN($X$27)+1))</f>
        <v/>
      </c>
      <c r="AE32" s="51"/>
      <c r="AF32" s="51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</row>
    <row r="33" ht="12.75" customHeight="1">
      <c r="A33" s="5"/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95"/>
      <c r="P33" s="95"/>
      <c r="Q33" s="95"/>
      <c r="R33" s="95"/>
      <c r="S33" s="95"/>
      <c r="T33" s="95"/>
      <c r="U33" s="95"/>
      <c r="V33" s="89"/>
      <c r="W33" s="89"/>
      <c r="X33" s="95"/>
      <c r="Y33" s="95"/>
      <c r="Z33" s="95"/>
      <c r="AA33" s="95"/>
      <c r="AB33" s="95"/>
      <c r="AC33" s="95"/>
      <c r="AD33" s="95"/>
      <c r="AE33" s="51"/>
      <c r="AF33" s="51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</row>
    <row r="34" ht="8.25" customHeight="1">
      <c r="A34" s="49"/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</row>
    <row r="35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</row>
    <row r="36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</row>
    <row r="37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</row>
    <row r="38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</row>
    <row r="39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</row>
    <row r="40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</row>
    <row r="41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</row>
    <row r="42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</row>
    <row r="43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</row>
    <row r="44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</row>
    <row r="45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</row>
    <row r="4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</row>
    <row r="47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</row>
    <row r="48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</row>
    <row r="49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</row>
    <row r="50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</row>
    <row r="51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</row>
    <row r="52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</row>
    <row r="53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</row>
    <row r="54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</row>
    <row r="55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</row>
    <row r="5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</row>
    <row r="57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</row>
    <row r="58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</row>
    <row r="59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</row>
    <row r="60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</row>
    <row r="61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</row>
    <row r="62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</row>
    <row r="63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</row>
    <row r="64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</row>
    <row r="65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</row>
    <row r="6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</row>
    <row r="67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</row>
    <row r="68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</row>
    <row r="69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</row>
    <row r="70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</row>
    <row r="71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</row>
    <row r="72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</row>
    <row r="73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</row>
    <row r="74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</row>
    <row r="75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</row>
    <row r="7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</row>
    <row r="77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</row>
    <row r="78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</row>
    <row r="79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</row>
    <row r="80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</row>
    <row r="81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</row>
    <row r="82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</row>
    <row r="83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</row>
    <row r="84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</row>
    <row r="85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</row>
    <row r="8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</row>
    <row r="87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</row>
    <row r="88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</row>
    <row r="89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</row>
    <row r="90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</row>
    <row r="91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</row>
    <row r="92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</row>
    <row r="93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</row>
    <row r="94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</row>
    <row r="95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</row>
    <row r="9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</row>
    <row r="97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</row>
    <row r="98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</row>
    <row r="99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</row>
    <row r="100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</row>
    <row r="101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</row>
    <row r="102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</row>
    <row r="103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</row>
    <row r="104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</row>
    <row r="105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</row>
    <row r="10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</row>
    <row r="107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</row>
    <row r="108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</row>
    <row r="109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</row>
    <row r="110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</row>
    <row r="111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</row>
    <row r="112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</row>
    <row r="113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</row>
    <row r="114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</row>
    <row r="115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</row>
    <row r="11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</row>
    <row r="117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</row>
    <row r="118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</row>
    <row r="119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</row>
    <row r="120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</row>
    <row r="121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</row>
    <row r="122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</row>
    <row r="123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</row>
    <row r="124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</row>
    <row r="125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</row>
    <row r="1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</row>
    <row r="127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</row>
    <row r="128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</row>
    <row r="129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</row>
    <row r="130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</row>
    <row r="131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</row>
    <row r="132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</row>
    <row r="133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</row>
    <row r="134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</row>
    <row r="135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</row>
    <row r="13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</row>
    <row r="137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</row>
    <row r="138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</row>
    <row r="139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</row>
    <row r="140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</row>
    <row r="141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</row>
    <row r="142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</row>
    <row r="143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</row>
    <row r="144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</row>
    <row r="145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</row>
    <row r="14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</row>
    <row r="147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</row>
    <row r="148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</row>
    <row r="149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</row>
    <row r="150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</row>
    <row r="151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</row>
    <row r="152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</row>
    <row r="153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</row>
    <row r="154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</row>
    <row r="155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</row>
    <row r="15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</row>
    <row r="157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</row>
    <row r="158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</row>
    <row r="159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</row>
    <row r="160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</row>
    <row r="161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</row>
    <row r="162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</row>
    <row r="163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</row>
    <row r="164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</row>
    <row r="165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</row>
    <row r="16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</row>
    <row r="167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</row>
    <row r="168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</row>
    <row r="169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</row>
    <row r="170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</row>
    <row r="171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</row>
    <row r="172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</row>
    <row r="173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</row>
    <row r="174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</row>
    <row r="175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</row>
    <row r="17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</row>
    <row r="177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</row>
    <row r="178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</row>
    <row r="179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</row>
    <row r="180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</row>
    <row r="181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</row>
    <row r="182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</row>
    <row r="183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</row>
    <row r="184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</row>
    <row r="185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</row>
    <row r="18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</row>
    <row r="187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</row>
    <row r="188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</row>
    <row r="189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</row>
    <row r="190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</row>
    <row r="191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</row>
    <row r="192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</row>
    <row r="193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</row>
    <row r="194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</row>
    <row r="195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</row>
    <row r="19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</row>
    <row r="197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</row>
    <row r="198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</row>
    <row r="199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</row>
    <row r="200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</row>
    <row r="201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</row>
    <row r="202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</row>
    <row r="203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</row>
    <row r="204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</row>
    <row r="205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</row>
    <row r="20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</row>
    <row r="207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</row>
    <row r="208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</row>
    <row r="209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</row>
    <row r="210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</row>
    <row r="211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</row>
    <row r="212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</row>
    <row r="213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</row>
    <row r="214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</row>
    <row r="215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</row>
    <row r="21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</row>
    <row r="217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</row>
    <row r="218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</row>
    <row r="219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</row>
    <row r="220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</row>
    <row r="221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</row>
    <row r="222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</row>
    <row r="223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</row>
    <row r="224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</row>
    <row r="225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</row>
    <row r="2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</row>
    <row r="227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</row>
    <row r="228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</row>
    <row r="229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</row>
    <row r="230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</row>
    <row r="231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</row>
    <row r="232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</row>
    <row r="233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</row>
    <row r="234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</row>
    <row r="235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</row>
    <row r="23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</row>
    <row r="237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</row>
    <row r="238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</row>
    <row r="239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</row>
    <row r="240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</row>
    <row r="241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</row>
    <row r="242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</row>
    <row r="243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</row>
    <row r="244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</row>
    <row r="245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</row>
    <row r="24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</row>
    <row r="247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</row>
    <row r="248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</row>
    <row r="249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</row>
    <row r="250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</row>
    <row r="251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</row>
    <row r="252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</row>
    <row r="253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</row>
    <row r="254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</row>
    <row r="255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</row>
    <row r="25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</row>
    <row r="257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</row>
    <row r="258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</row>
    <row r="259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</row>
    <row r="260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</row>
    <row r="261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</row>
    <row r="262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</row>
    <row r="263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</row>
    <row r="264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</row>
    <row r="265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</row>
    <row r="26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</row>
    <row r="267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</row>
    <row r="268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</row>
    <row r="269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</row>
    <row r="270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</row>
    <row r="271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</row>
    <row r="272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</row>
    <row r="273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</row>
    <row r="274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</row>
    <row r="275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</row>
    <row r="27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</row>
    <row r="277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</row>
    <row r="278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</row>
    <row r="279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</row>
    <row r="280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</row>
    <row r="281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</row>
    <row r="282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</row>
    <row r="283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</row>
    <row r="284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</row>
    <row r="285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</row>
    <row r="28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</row>
    <row r="287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</row>
    <row r="288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</row>
    <row r="289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</row>
    <row r="290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</row>
    <row r="291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</row>
    <row r="292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</row>
    <row r="293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</row>
    <row r="294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</row>
    <row r="295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</row>
    <row r="29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</row>
    <row r="297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</row>
    <row r="298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</row>
    <row r="299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</row>
    <row r="300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</row>
    <row r="301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</row>
    <row r="302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</row>
    <row r="303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</row>
    <row r="304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</row>
    <row r="305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</row>
    <row r="30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</row>
    <row r="307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</row>
    <row r="308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</row>
    <row r="309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</row>
    <row r="310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</row>
    <row r="311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</row>
    <row r="312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</row>
    <row r="313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</row>
    <row r="314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</row>
    <row r="315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</row>
    <row r="31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</row>
    <row r="317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</row>
    <row r="318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</row>
    <row r="319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</row>
    <row r="320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</row>
    <row r="321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</row>
    <row r="322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</row>
    <row r="323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</row>
    <row r="324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</row>
    <row r="325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</row>
    <row r="3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</row>
    <row r="327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</row>
    <row r="328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</row>
    <row r="329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</row>
    <row r="330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</row>
    <row r="331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</row>
    <row r="332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</row>
    <row r="333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</row>
    <row r="334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</row>
    <row r="335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</row>
    <row r="33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</row>
    <row r="337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</row>
    <row r="338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</row>
    <row r="339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</row>
    <row r="340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</row>
    <row r="341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</row>
    <row r="342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</row>
    <row r="343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</row>
    <row r="344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</row>
    <row r="345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</row>
    <row r="34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</row>
    <row r="347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</row>
    <row r="348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</row>
    <row r="349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</row>
    <row r="350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</row>
    <row r="351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</row>
    <row r="352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</row>
    <row r="353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</row>
    <row r="354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</row>
    <row r="355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</row>
    <row r="35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</row>
    <row r="357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</row>
    <row r="358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</row>
    <row r="359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</row>
    <row r="360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</row>
    <row r="361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</row>
    <row r="362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</row>
    <row r="363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</row>
    <row r="364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</row>
    <row r="365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</row>
    <row r="36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</row>
    <row r="367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</row>
    <row r="368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</row>
    <row r="369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</row>
    <row r="370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</row>
    <row r="371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</row>
    <row r="372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</row>
    <row r="373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</row>
    <row r="374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</row>
    <row r="375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</row>
    <row r="37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</row>
    <row r="377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</row>
    <row r="378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</row>
    <row r="379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</row>
    <row r="380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</row>
    <row r="381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</row>
    <row r="382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</row>
    <row r="383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</row>
    <row r="384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</row>
    <row r="385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</row>
    <row r="38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</row>
    <row r="387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</row>
    <row r="388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</row>
    <row r="389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</row>
    <row r="390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</row>
    <row r="391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</row>
    <row r="392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</row>
    <row r="393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</row>
    <row r="394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</row>
    <row r="395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</row>
    <row r="39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</row>
    <row r="397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</row>
    <row r="398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</row>
    <row r="399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</row>
    <row r="400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</row>
    <row r="401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</row>
    <row r="402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</row>
    <row r="403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</row>
    <row r="404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</row>
    <row r="405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</row>
    <row r="40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</row>
    <row r="407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</row>
    <row r="408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</row>
    <row r="409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</row>
    <row r="410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</row>
    <row r="411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</row>
    <row r="412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</row>
    <row r="413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</row>
    <row r="414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</row>
    <row r="415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</row>
    <row r="41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</row>
    <row r="417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</row>
    <row r="418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</row>
    <row r="419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</row>
    <row r="420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</row>
    <row r="421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</row>
    <row r="422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</row>
    <row r="423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</row>
    <row r="424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</row>
    <row r="425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</row>
    <row r="4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</row>
    <row r="427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</row>
    <row r="428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</row>
    <row r="429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</row>
    <row r="430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</row>
    <row r="431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</row>
    <row r="432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</row>
    <row r="433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</row>
    <row r="434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</row>
    <row r="435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</row>
    <row r="43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</row>
    <row r="437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</row>
    <row r="438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</row>
    <row r="439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</row>
    <row r="440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</row>
    <row r="441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</row>
    <row r="442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</row>
    <row r="443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</row>
    <row r="444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</row>
    <row r="445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</row>
    <row r="44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</row>
    <row r="447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</row>
    <row r="448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</row>
    <row r="449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</row>
    <row r="450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</row>
    <row r="451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</row>
    <row r="452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</row>
    <row r="453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</row>
    <row r="454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</row>
    <row r="455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</row>
    <row r="45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</row>
    <row r="457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</row>
    <row r="458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</row>
    <row r="459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</row>
    <row r="460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</row>
    <row r="461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</row>
    <row r="462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</row>
    <row r="463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</row>
    <row r="464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</row>
    <row r="465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</row>
    <row r="46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</row>
    <row r="467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</row>
    <row r="468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</row>
    <row r="469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</row>
    <row r="470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</row>
    <row r="471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</row>
    <row r="472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</row>
    <row r="473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</row>
    <row r="474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</row>
    <row r="475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</row>
    <row r="47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</row>
    <row r="477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</row>
    <row r="478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</row>
    <row r="479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</row>
    <row r="480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</row>
    <row r="481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</row>
    <row r="482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</row>
    <row r="483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</row>
    <row r="484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</row>
    <row r="485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</row>
    <row r="48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</row>
    <row r="487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</row>
    <row r="488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</row>
    <row r="489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</row>
    <row r="490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</row>
    <row r="491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</row>
    <row r="492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</row>
    <row r="493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</row>
    <row r="494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</row>
    <row r="495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</row>
    <row r="49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</row>
    <row r="497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</row>
    <row r="498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</row>
    <row r="499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</row>
    <row r="500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</row>
    <row r="501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</row>
    <row r="502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</row>
    <row r="503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</row>
    <row r="504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</row>
    <row r="505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</row>
    <row r="50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</row>
    <row r="507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</row>
    <row r="508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</row>
    <row r="509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</row>
    <row r="510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</row>
    <row r="511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</row>
    <row r="512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</row>
    <row r="513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</row>
    <row r="514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</row>
    <row r="515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</row>
    <row r="51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</row>
    <row r="517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</row>
    <row r="518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</row>
    <row r="519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</row>
    <row r="520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</row>
    <row r="521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</row>
    <row r="522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</row>
    <row r="523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</row>
    <row r="524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</row>
    <row r="525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</row>
    <row r="5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</row>
    <row r="527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</row>
    <row r="528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</row>
    <row r="529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</row>
    <row r="530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</row>
    <row r="531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</row>
    <row r="532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</row>
    <row r="533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</row>
    <row r="534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</row>
    <row r="535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</row>
    <row r="53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</row>
    <row r="537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</row>
    <row r="538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</row>
    <row r="539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</row>
    <row r="540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</row>
    <row r="541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</row>
    <row r="542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</row>
    <row r="543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</row>
    <row r="544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</row>
    <row r="545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</row>
    <row r="54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</row>
    <row r="547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</row>
    <row r="548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</row>
    <row r="549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</row>
    <row r="550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</row>
    <row r="551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</row>
    <row r="552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</row>
    <row r="553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</row>
    <row r="554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</row>
    <row r="555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</row>
    <row r="55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</row>
    <row r="557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</row>
    <row r="558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</row>
    <row r="559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</row>
    <row r="560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</row>
    <row r="561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</row>
    <row r="562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</row>
    <row r="563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</row>
    <row r="564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</row>
    <row r="565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</row>
    <row r="56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</row>
    <row r="567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</row>
    <row r="568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</row>
    <row r="569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</row>
    <row r="570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</row>
    <row r="571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</row>
    <row r="572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</row>
    <row r="573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</row>
    <row r="574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</row>
    <row r="575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</row>
    <row r="57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</row>
    <row r="577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</row>
    <row r="578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</row>
    <row r="579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</row>
    <row r="580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</row>
    <row r="581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</row>
    <row r="582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</row>
    <row r="583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</row>
    <row r="584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</row>
    <row r="585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</row>
    <row r="58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</row>
    <row r="587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</row>
    <row r="588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</row>
    <row r="589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</row>
    <row r="590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</row>
    <row r="591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</row>
    <row r="592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</row>
    <row r="593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</row>
    <row r="594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</row>
    <row r="595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</row>
    <row r="59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</row>
    <row r="597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</row>
    <row r="598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</row>
    <row r="599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</row>
    <row r="600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</row>
    <row r="601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</row>
    <row r="602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</row>
    <row r="603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</row>
    <row r="604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</row>
    <row r="605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</row>
    <row r="60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</row>
    <row r="607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</row>
    <row r="608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</row>
    <row r="609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</row>
    <row r="610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</row>
    <row r="611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</row>
    <row r="612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</row>
    <row r="613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</row>
    <row r="614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</row>
    <row r="615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</row>
    <row r="61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</row>
    <row r="617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</row>
    <row r="618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</row>
    <row r="619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</row>
    <row r="620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</row>
    <row r="621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</row>
    <row r="622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</row>
    <row r="623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</row>
    <row r="624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</row>
    <row r="625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</row>
    <row r="6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</row>
    <row r="627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</row>
    <row r="628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</row>
    <row r="629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</row>
    <row r="630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</row>
    <row r="631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</row>
    <row r="632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</row>
    <row r="633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</row>
    <row r="634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</row>
    <row r="635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</row>
    <row r="63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</row>
    <row r="637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</row>
    <row r="638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</row>
    <row r="639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</row>
    <row r="640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</row>
    <row r="641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</row>
    <row r="642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</row>
    <row r="643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</row>
    <row r="644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</row>
    <row r="645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</row>
    <row r="64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</row>
    <row r="647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</row>
    <row r="648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</row>
    <row r="649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</row>
    <row r="650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</row>
    <row r="651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</row>
    <row r="652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</row>
    <row r="653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</row>
    <row r="654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</row>
    <row r="655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</row>
    <row r="65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</row>
    <row r="657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</row>
    <row r="658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</row>
    <row r="659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</row>
    <row r="660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</row>
    <row r="661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</row>
    <row r="662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</row>
    <row r="663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</row>
    <row r="664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</row>
    <row r="665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</row>
    <row r="66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</row>
    <row r="667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</row>
    <row r="668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</row>
    <row r="669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</row>
    <row r="670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</row>
    <row r="671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</row>
    <row r="672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</row>
    <row r="673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</row>
    <row r="674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</row>
    <row r="675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</row>
    <row r="67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</row>
    <row r="677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</row>
    <row r="678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</row>
    <row r="679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</row>
    <row r="680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</row>
    <row r="681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</row>
    <row r="682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</row>
    <row r="683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</row>
    <row r="684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</row>
    <row r="685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</row>
    <row r="68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</row>
    <row r="687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</row>
    <row r="688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</row>
    <row r="689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</row>
    <row r="690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</row>
    <row r="691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</row>
    <row r="692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</row>
    <row r="693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</row>
    <row r="694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</row>
    <row r="695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</row>
    <row r="69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</row>
    <row r="697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</row>
    <row r="698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</row>
    <row r="699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</row>
    <row r="700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</row>
    <row r="701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</row>
    <row r="702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</row>
    <row r="703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</row>
    <row r="704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</row>
    <row r="705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</row>
    <row r="70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</row>
    <row r="707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</row>
    <row r="708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</row>
    <row r="709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</row>
    <row r="710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</row>
    <row r="711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</row>
    <row r="712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</row>
    <row r="713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</row>
    <row r="714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</row>
    <row r="715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</row>
    <row r="71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</row>
    <row r="717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</row>
    <row r="718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</row>
    <row r="719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</row>
    <row r="720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</row>
    <row r="721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</row>
    <row r="722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</row>
    <row r="723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</row>
    <row r="724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</row>
    <row r="725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</row>
    <row r="7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</row>
    <row r="727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</row>
    <row r="728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</row>
    <row r="729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</row>
    <row r="730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</row>
    <row r="731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</row>
    <row r="732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</row>
    <row r="733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</row>
    <row r="734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</row>
    <row r="735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</row>
    <row r="73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</row>
    <row r="737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</row>
    <row r="738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</row>
    <row r="739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</row>
    <row r="740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</row>
    <row r="741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</row>
    <row r="742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</row>
    <row r="743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</row>
    <row r="744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</row>
    <row r="745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</row>
    <row r="74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</row>
    <row r="747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</row>
    <row r="748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</row>
    <row r="749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</row>
    <row r="750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</row>
    <row r="751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</row>
    <row r="752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</row>
    <row r="753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</row>
    <row r="754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</row>
    <row r="755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</row>
    <row r="75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</row>
    <row r="757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</row>
    <row r="758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</row>
    <row r="759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</row>
    <row r="760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</row>
    <row r="761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</row>
    <row r="762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</row>
    <row r="763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</row>
    <row r="764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</row>
    <row r="765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</row>
    <row r="76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</row>
    <row r="767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</row>
    <row r="768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</row>
    <row r="769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</row>
    <row r="770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</row>
    <row r="771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</row>
    <row r="772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</row>
    <row r="773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</row>
    <row r="774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</row>
    <row r="775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</row>
    <row r="77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</row>
    <row r="777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</row>
    <row r="778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</row>
    <row r="779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</row>
    <row r="780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</row>
    <row r="781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</row>
    <row r="782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</row>
    <row r="783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</row>
    <row r="784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</row>
    <row r="785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</row>
    <row r="78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</row>
    <row r="787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</row>
    <row r="788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</row>
    <row r="789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</row>
    <row r="790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</row>
    <row r="791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</row>
    <row r="792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</row>
    <row r="793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</row>
    <row r="794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</row>
    <row r="795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</row>
    <row r="79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</row>
    <row r="797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</row>
    <row r="798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</row>
    <row r="799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</row>
    <row r="800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</row>
    <row r="801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</row>
    <row r="802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</row>
    <row r="803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</row>
    <row r="804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</row>
    <row r="805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</row>
    <row r="80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</row>
    <row r="807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</row>
    <row r="808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</row>
    <row r="809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</row>
    <row r="810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</row>
    <row r="811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</row>
    <row r="812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</row>
    <row r="813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</row>
    <row r="814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</row>
    <row r="815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</row>
    <row r="81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</row>
    <row r="817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</row>
    <row r="818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</row>
    <row r="819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</row>
    <row r="820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</row>
    <row r="821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</row>
    <row r="822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</row>
    <row r="823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</row>
    <row r="824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</row>
    <row r="825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</row>
    <row r="8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</row>
    <row r="827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</row>
    <row r="828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</row>
    <row r="829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</row>
    <row r="830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</row>
    <row r="831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</row>
    <row r="832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</row>
    <row r="833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</row>
    <row r="834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</row>
    <row r="835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</row>
    <row r="83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</row>
    <row r="837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</row>
    <row r="838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</row>
    <row r="839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</row>
    <row r="840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</row>
    <row r="841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</row>
    <row r="842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</row>
    <row r="843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</row>
    <row r="844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</row>
    <row r="845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</row>
    <row r="84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</row>
    <row r="847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</row>
    <row r="848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</row>
    <row r="849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</row>
    <row r="850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</row>
    <row r="851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</row>
    <row r="852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</row>
    <row r="853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</row>
    <row r="854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</row>
    <row r="855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</row>
    <row r="85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</row>
    <row r="857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</row>
    <row r="858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</row>
    <row r="859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</row>
    <row r="860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</row>
    <row r="861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</row>
    <row r="862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</row>
    <row r="863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</row>
    <row r="864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</row>
    <row r="865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</row>
    <row r="86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</row>
    <row r="867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</row>
    <row r="868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</row>
    <row r="869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</row>
    <row r="870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</row>
    <row r="871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</row>
    <row r="872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</row>
    <row r="873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</row>
    <row r="874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</row>
    <row r="875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</row>
    <row r="87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</row>
    <row r="877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</row>
    <row r="878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</row>
    <row r="879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</row>
    <row r="880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</row>
    <row r="881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</row>
    <row r="882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</row>
    <row r="883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</row>
    <row r="884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</row>
    <row r="885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</row>
    <row r="88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</row>
    <row r="887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</row>
    <row r="888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</row>
    <row r="889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</row>
    <row r="890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</row>
    <row r="891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</row>
    <row r="892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</row>
    <row r="893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</row>
    <row r="894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</row>
    <row r="895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</row>
    <row r="89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</row>
    <row r="897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</row>
    <row r="898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</row>
    <row r="899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</row>
    <row r="900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</row>
    <row r="901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</row>
    <row r="902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</row>
    <row r="903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</row>
    <row r="904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</row>
    <row r="905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</row>
    <row r="90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</row>
    <row r="907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</row>
    <row r="908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</row>
    <row r="909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</row>
    <row r="910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</row>
    <row r="911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</row>
    <row r="912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</row>
    <row r="913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</row>
    <row r="914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</row>
    <row r="915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</row>
    <row r="91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</row>
    <row r="917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</row>
    <row r="918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</row>
    <row r="919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</row>
    <row r="920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</row>
    <row r="921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</row>
    <row r="922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</row>
    <row r="923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</row>
    <row r="924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</row>
    <row r="925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</row>
    <row r="9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</row>
    <row r="927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</row>
    <row r="928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</row>
    <row r="929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</row>
    <row r="930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</row>
    <row r="931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</row>
    <row r="932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</row>
    <row r="933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</row>
    <row r="934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</row>
    <row r="935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</row>
    <row r="93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</row>
    <row r="937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</row>
    <row r="938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</row>
    <row r="939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</row>
    <row r="940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</row>
    <row r="941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</row>
    <row r="942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</row>
    <row r="943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</row>
    <row r="944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</row>
    <row r="945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</row>
    <row r="94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</row>
    <row r="947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</row>
    <row r="948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</row>
    <row r="949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</row>
    <row r="950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</row>
    <row r="951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</row>
    <row r="952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</row>
    <row r="953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</row>
    <row r="954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</row>
    <row r="955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</row>
    <row r="95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</row>
    <row r="957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</row>
    <row r="958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</row>
    <row r="959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</row>
    <row r="960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</row>
    <row r="961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</row>
    <row r="962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</row>
    <row r="963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</row>
    <row r="964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</row>
    <row r="965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</row>
    <row r="96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</row>
    <row r="967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</row>
    <row r="968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</row>
    <row r="969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</row>
    <row r="970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</row>
    <row r="971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</row>
    <row r="972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</row>
    <row r="973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</row>
    <row r="974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</row>
    <row r="975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</row>
    <row r="97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</row>
    <row r="977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</row>
    <row r="978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</row>
    <row r="979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</row>
    <row r="980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</row>
    <row r="981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</row>
    <row r="982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</row>
    <row r="983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</row>
    <row r="984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</row>
    <row r="985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</row>
    <row r="98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</row>
    <row r="987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</row>
    <row r="988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</row>
    <row r="989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</row>
    <row r="990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</row>
    <row r="991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</row>
    <row r="992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</row>
    <row r="993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</row>
    <row r="994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</row>
    <row r="995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</row>
    <row r="99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</row>
    <row r="997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</row>
    <row r="998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</row>
    <row r="999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</row>
    <row r="1000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</row>
  </sheetData>
  <mergeCells count="105">
    <mergeCell ref="O4:V4"/>
    <mergeCell ref="W4:AD4"/>
    <mergeCell ref="C5:D5"/>
    <mergeCell ref="E5:F5"/>
    <mergeCell ref="G5:H5"/>
    <mergeCell ref="I5:J5"/>
    <mergeCell ref="K5:M5"/>
    <mergeCell ref="O5:V5"/>
    <mergeCell ref="C4:D4"/>
    <mergeCell ref="C6:D6"/>
    <mergeCell ref="E6:F6"/>
    <mergeCell ref="G6:H6"/>
    <mergeCell ref="I6:J6"/>
    <mergeCell ref="K6:N6"/>
    <mergeCell ref="O6:V6"/>
    <mergeCell ref="W6:AD6"/>
    <mergeCell ref="C7:D8"/>
    <mergeCell ref="E7:F7"/>
    <mergeCell ref="E8:F8"/>
    <mergeCell ref="G7:H7"/>
    <mergeCell ref="I7:J7"/>
    <mergeCell ref="K7:M7"/>
    <mergeCell ref="O7:V7"/>
    <mergeCell ref="G4:H4"/>
    <mergeCell ref="G8:H8"/>
    <mergeCell ref="I8:J8"/>
    <mergeCell ref="K8:M8"/>
    <mergeCell ref="C9:D9"/>
    <mergeCell ref="E9:F9"/>
    <mergeCell ref="O8:V8"/>
    <mergeCell ref="W8:AD8"/>
    <mergeCell ref="G9:H9"/>
    <mergeCell ref="I9:J9"/>
    <mergeCell ref="K9:N9"/>
    <mergeCell ref="O9:V9"/>
    <mergeCell ref="E4:F4"/>
    <mergeCell ref="C10:D11"/>
    <mergeCell ref="E11:F11"/>
    <mergeCell ref="G11:H11"/>
    <mergeCell ref="I11:J11"/>
    <mergeCell ref="K11:M11"/>
    <mergeCell ref="O11:V11"/>
    <mergeCell ref="C13:D14"/>
    <mergeCell ref="E14:F14"/>
    <mergeCell ref="W11:AD11"/>
    <mergeCell ref="C12:D12"/>
    <mergeCell ref="E12:F12"/>
    <mergeCell ref="G12:H12"/>
    <mergeCell ref="I12:J12"/>
    <mergeCell ref="K12:N12"/>
    <mergeCell ref="O12:V12"/>
    <mergeCell ref="W12:AD12"/>
    <mergeCell ref="G14:H14"/>
    <mergeCell ref="I14:J14"/>
    <mergeCell ref="K14:M14"/>
    <mergeCell ref="O14:V14"/>
    <mergeCell ref="W14:AD14"/>
    <mergeCell ref="C15:D15"/>
    <mergeCell ref="E15:F15"/>
    <mergeCell ref="G15:H15"/>
    <mergeCell ref="I15:J15"/>
    <mergeCell ref="K15:N15"/>
    <mergeCell ref="O15:V15"/>
    <mergeCell ref="W15:AD15"/>
    <mergeCell ref="C16:D17"/>
    <mergeCell ref="E17:F17"/>
    <mergeCell ref="G17:H17"/>
    <mergeCell ref="I17:J17"/>
    <mergeCell ref="K17:M17"/>
    <mergeCell ref="O17:V17"/>
    <mergeCell ref="X25:AD25"/>
    <mergeCell ref="C27:K27"/>
    <mergeCell ref="A1:A34"/>
    <mergeCell ref="C2:AD2"/>
    <mergeCell ref="I4:J4"/>
    <mergeCell ref="K4:M4"/>
    <mergeCell ref="W5:AD5"/>
    <mergeCell ref="W7:AD7"/>
    <mergeCell ref="W9:AD9"/>
    <mergeCell ref="W17:AD17"/>
    <mergeCell ref="C18:D18"/>
    <mergeCell ref="E18:F18"/>
    <mergeCell ref="G18:H18"/>
    <mergeCell ref="I18:J18"/>
    <mergeCell ref="K18:M18"/>
    <mergeCell ref="O18:V18"/>
    <mergeCell ref="W18:AD18"/>
    <mergeCell ref="C19:D20"/>
    <mergeCell ref="E20:F20"/>
    <mergeCell ref="G20:H20"/>
    <mergeCell ref="I20:J20"/>
    <mergeCell ref="K20:M20"/>
    <mergeCell ref="O20:V20"/>
    <mergeCell ref="W20:AD20"/>
    <mergeCell ref="C21:D21"/>
    <mergeCell ref="E21:F21"/>
    <mergeCell ref="G21:H21"/>
    <mergeCell ref="I21:J21"/>
    <mergeCell ref="K21:M21"/>
    <mergeCell ref="O21:V21"/>
    <mergeCell ref="W21:AD21"/>
    <mergeCell ref="C25:K26"/>
    <mergeCell ref="O25:U25"/>
    <mergeCell ref="C28:K29"/>
    <mergeCell ref="C30:K31"/>
  </mergeCells>
  <conditionalFormatting sqref="C5 C7 C10 C13 C16 E5 E8 E11 E14 E17 E20 G5 G8 G11 G14 G17 G20 I5 I8 I11 I14 I17 I20 K5:L5 K8:L8 K11:L11 K14:L14 K17:L17 K20:L20 O5 O8 O11 O14 O17 O20 W5 W8 W11 W14 W17 W20">
    <cfRule type="expression" dxfId="0" priority="1">
      <formula>MONTH(C5)&lt;&gt;MONTH($C$2)</formula>
    </cfRule>
  </conditionalFormatting>
  <conditionalFormatting sqref="C5 C7 C10 C13 C16 E5 E8 E11 E14 E17 E20 G5 G8 G11 G14 G17 G20 I5 I8 I11 I14 I17 I20 K5:L5 K8:L8 K11:L11 K14:L14 K17:L17 K20:L20 O5 O8 O11 O14 O17 O20 W5 W8 W11 W14 W17 W20">
    <cfRule type="expression" dxfId="1" priority="2">
      <formula>OR(WEEKDAY(C5,1)=1,WEEKDAY(C5,1)=7)</formula>
    </cfRule>
  </conditionalFormatting>
  <conditionalFormatting sqref="C19">
    <cfRule type="expression" dxfId="0" priority="3">
      <formula>MONTH(C19)&lt;&gt;MONTH($C$2)</formula>
    </cfRule>
  </conditionalFormatting>
  <conditionalFormatting sqref="C19">
    <cfRule type="expression" dxfId="2" priority="4">
      <formula>OR(WEEKDAY(C19,1)=1,WEEKDAY(C19,1)=7)</formula>
    </cfRule>
  </conditionalFormatting>
  <conditionalFormatting sqref="A1:A34">
    <cfRule type="colorScale" priority="5">
      <colorScale>
        <cfvo type="min"/>
        <cfvo type="max"/>
        <color rgb="FF57BB8A"/>
        <color rgb="FFFFFFFF"/>
      </colorScale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17.13"/>
    <col customWidth="1" min="2" max="3" width="5.5"/>
    <col customWidth="1" min="4" max="4" width="15.5"/>
    <col customWidth="1" min="5" max="5" width="5.5"/>
    <col customWidth="1" min="6" max="6" width="15.5"/>
    <col customWidth="1" min="7" max="7" width="5.5"/>
    <col customWidth="1" min="8" max="8" width="15.5"/>
    <col customWidth="1" min="9" max="9" width="5.5"/>
    <col customWidth="1" min="10" max="10" width="15.5"/>
    <col customWidth="1" min="11" max="12" width="5.5"/>
    <col customWidth="1" min="13" max="13" width="6.63"/>
    <col customWidth="1" min="14" max="14" width="3.5"/>
    <col customWidth="1" min="15" max="21" width="2.5"/>
    <col customWidth="1" min="22" max="22" width="4.13"/>
    <col customWidth="1" min="23" max="29" width="2.5"/>
    <col customWidth="1" min="30" max="30" width="4.5"/>
    <col customWidth="1" min="31" max="32" width="5.5"/>
    <col customWidth="1" min="33" max="33" width="10.5"/>
    <col customWidth="1" min="34" max="50" width="8.63"/>
  </cols>
  <sheetData>
    <row r="1" ht="8.25" customHeight="1">
      <c r="A1" s="1"/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</row>
    <row r="2" ht="50.25" customHeight="1">
      <c r="A2" s="5"/>
      <c r="B2" s="52"/>
      <c r="C2" s="53">
        <f>DATE(About!Q8,About!Q10+4,1)</f>
        <v>45413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8"/>
      <c r="AE2" s="52"/>
      <c r="AF2" s="52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</row>
    <row r="3" ht="9.0" customHeight="1">
      <c r="A3" s="5"/>
      <c r="B3" s="55"/>
      <c r="C3" s="56"/>
      <c r="D3" s="56"/>
      <c r="E3" s="56"/>
      <c r="F3" s="56"/>
      <c r="G3" s="56"/>
      <c r="H3" s="56"/>
      <c r="I3" s="56"/>
      <c r="J3" s="56"/>
      <c r="K3" s="57"/>
      <c r="L3" s="57"/>
      <c r="M3" s="57"/>
      <c r="N3" s="57"/>
      <c r="O3" s="55"/>
      <c r="P3" s="55"/>
      <c r="Q3" s="55"/>
      <c r="R3" s="55"/>
      <c r="S3" s="55"/>
      <c r="T3" s="55"/>
      <c r="U3" s="55"/>
      <c r="V3" s="52"/>
      <c r="W3" s="55"/>
      <c r="X3" s="55"/>
      <c r="Y3" s="55"/>
      <c r="Z3" s="55"/>
      <c r="AA3" s="55"/>
      <c r="AB3" s="55"/>
      <c r="AC3" s="55"/>
      <c r="AD3" s="55"/>
      <c r="AE3" s="55"/>
      <c r="AF3" s="52"/>
      <c r="AG3" s="58"/>
      <c r="AH3" s="58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</row>
    <row r="4" ht="30.0" customHeight="1">
      <c r="A4" s="5"/>
      <c r="B4" s="60"/>
      <c r="C4" s="61">
        <f>C5</f>
        <v>45410</v>
      </c>
      <c r="D4" s="62"/>
      <c r="E4" s="61">
        <f>E5</f>
        <v>45411</v>
      </c>
      <c r="F4" s="62"/>
      <c r="G4" s="61">
        <f>G5</f>
        <v>45412</v>
      </c>
      <c r="H4" s="62"/>
      <c r="I4" s="61">
        <f>I5</f>
        <v>45413</v>
      </c>
      <c r="J4" s="62"/>
      <c r="K4" s="61">
        <f>K5</f>
        <v>45414</v>
      </c>
      <c r="L4" s="63"/>
      <c r="M4" s="62"/>
      <c r="N4" s="64"/>
      <c r="O4" s="61">
        <f>O5</f>
        <v>45415</v>
      </c>
      <c r="P4" s="63"/>
      <c r="Q4" s="63"/>
      <c r="R4" s="63"/>
      <c r="S4" s="63"/>
      <c r="T4" s="63"/>
      <c r="U4" s="63"/>
      <c r="V4" s="62"/>
      <c r="W4" s="61">
        <f>W5</f>
        <v>45416</v>
      </c>
      <c r="X4" s="63"/>
      <c r="Y4" s="63"/>
      <c r="Z4" s="63"/>
      <c r="AA4" s="63"/>
      <c r="AB4" s="63"/>
      <c r="AC4" s="63"/>
      <c r="AD4" s="62"/>
      <c r="AE4" s="60"/>
      <c r="AF4" s="65"/>
      <c r="AG4" s="66"/>
      <c r="AH4" s="66"/>
      <c r="AI4" s="66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</row>
    <row r="5" ht="24.75" customHeight="1">
      <c r="A5" s="5"/>
      <c r="B5" s="51"/>
      <c r="C5" s="68">
        <f>$C$2-(WEEKDAY($C$2,1)-(start_day-1))-IF((WEEKDAY($C$2,1)-(start_day-1))&lt;=0,7,0)+1</f>
        <v>45410</v>
      </c>
      <c r="D5" s="30"/>
      <c r="E5" s="68">
        <f>C5+1</f>
        <v>45411</v>
      </c>
      <c r="F5" s="30"/>
      <c r="G5" s="68">
        <f>E5+1</f>
        <v>45412</v>
      </c>
      <c r="H5" s="30"/>
      <c r="I5" s="68">
        <f>G5+1</f>
        <v>45413</v>
      </c>
      <c r="J5" s="30"/>
      <c r="K5" s="68">
        <f>I5+1</f>
        <v>45414</v>
      </c>
      <c r="L5" s="29"/>
      <c r="M5" s="30"/>
      <c r="N5" s="69"/>
      <c r="O5" s="68">
        <f>K5+1</f>
        <v>45415</v>
      </c>
      <c r="P5" s="29"/>
      <c r="Q5" s="29"/>
      <c r="R5" s="29"/>
      <c r="S5" s="29"/>
      <c r="T5" s="29"/>
      <c r="U5" s="29"/>
      <c r="V5" s="30"/>
      <c r="W5" s="68">
        <f>O5+1</f>
        <v>45416</v>
      </c>
      <c r="X5" s="29"/>
      <c r="Y5" s="29"/>
      <c r="Z5" s="29"/>
      <c r="AA5" s="29"/>
      <c r="AB5" s="29"/>
      <c r="AC5" s="29"/>
      <c r="AD5" s="30"/>
      <c r="AE5" s="51"/>
      <c r="AF5" s="70"/>
      <c r="AG5" s="71"/>
      <c r="AH5" s="71"/>
      <c r="AI5" s="71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</row>
    <row r="6" ht="75.0" customHeight="1">
      <c r="A6" s="5"/>
      <c r="B6" s="72"/>
      <c r="C6" s="73"/>
      <c r="D6" s="74"/>
      <c r="E6" s="73"/>
      <c r="F6" s="74"/>
      <c r="G6" s="73"/>
      <c r="H6" s="74"/>
      <c r="I6" s="73"/>
      <c r="J6" s="74"/>
      <c r="K6" s="73"/>
      <c r="L6" s="75"/>
      <c r="M6" s="75"/>
      <c r="N6" s="74"/>
      <c r="O6" s="73"/>
      <c r="P6" s="75"/>
      <c r="Q6" s="75"/>
      <c r="R6" s="75"/>
      <c r="S6" s="75"/>
      <c r="T6" s="75"/>
      <c r="U6" s="75"/>
      <c r="V6" s="74"/>
      <c r="W6" s="73"/>
      <c r="X6" s="75"/>
      <c r="Y6" s="75"/>
      <c r="Z6" s="75"/>
      <c r="AA6" s="75"/>
      <c r="AB6" s="75"/>
      <c r="AC6" s="75"/>
      <c r="AD6" s="74"/>
      <c r="AE6" s="24"/>
      <c r="AF6" s="72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</row>
    <row r="7" ht="9.75" customHeight="1">
      <c r="A7" s="5"/>
      <c r="B7" s="51"/>
      <c r="C7" s="77">
        <f>W5+1</f>
        <v>45417</v>
      </c>
      <c r="D7" s="22"/>
      <c r="E7" s="78"/>
      <c r="F7" s="30"/>
      <c r="G7" s="78"/>
      <c r="H7" s="30"/>
      <c r="I7" s="78"/>
      <c r="J7" s="30"/>
      <c r="K7" s="78"/>
      <c r="L7" s="29"/>
      <c r="M7" s="30"/>
      <c r="N7" s="79"/>
      <c r="O7" s="78"/>
      <c r="P7" s="29"/>
      <c r="Q7" s="29"/>
      <c r="R7" s="29"/>
      <c r="S7" s="29"/>
      <c r="T7" s="29"/>
      <c r="U7" s="29"/>
      <c r="V7" s="30"/>
      <c r="W7" s="78"/>
      <c r="X7" s="29"/>
      <c r="Y7" s="29"/>
      <c r="Z7" s="29"/>
      <c r="AA7" s="29"/>
      <c r="AB7" s="29"/>
      <c r="AC7" s="29"/>
      <c r="AD7" s="30"/>
      <c r="AE7" s="51"/>
      <c r="AF7" s="51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</row>
    <row r="8" ht="15.0" customHeight="1">
      <c r="A8" s="5"/>
      <c r="B8" s="24"/>
      <c r="C8" s="28"/>
      <c r="D8" s="30"/>
      <c r="E8" s="80">
        <f>C7+1</f>
        <v>45418</v>
      </c>
      <c r="F8" s="8"/>
      <c r="G8" s="80">
        <f>E8+1</f>
        <v>45419</v>
      </c>
      <c r="H8" s="8"/>
      <c r="I8" s="80">
        <f>G8+1</f>
        <v>45420</v>
      </c>
      <c r="J8" s="8"/>
      <c r="K8" s="80">
        <f>I8+1</f>
        <v>45421</v>
      </c>
      <c r="L8" s="7"/>
      <c r="M8" s="8"/>
      <c r="N8" s="81"/>
      <c r="O8" s="80">
        <f>K8+1</f>
        <v>45422</v>
      </c>
      <c r="P8" s="7"/>
      <c r="Q8" s="7"/>
      <c r="R8" s="7"/>
      <c r="S8" s="7"/>
      <c r="T8" s="7"/>
      <c r="U8" s="7"/>
      <c r="V8" s="8"/>
      <c r="W8" s="80">
        <f>O8+1</f>
        <v>45423</v>
      </c>
      <c r="X8" s="7"/>
      <c r="Y8" s="7"/>
      <c r="Z8" s="7"/>
      <c r="AA8" s="7"/>
      <c r="AB8" s="7"/>
      <c r="AC8" s="7"/>
      <c r="AD8" s="8"/>
      <c r="AE8" s="24"/>
      <c r="AF8" s="24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</row>
    <row r="9" ht="75.0" customHeight="1">
      <c r="A9" s="5"/>
      <c r="B9" s="72"/>
      <c r="C9" s="73"/>
      <c r="D9" s="74"/>
      <c r="E9" s="73"/>
      <c r="F9" s="74"/>
      <c r="G9" s="73"/>
      <c r="H9" s="74"/>
      <c r="I9" s="73"/>
      <c r="J9" s="74"/>
      <c r="K9" s="73"/>
      <c r="L9" s="75"/>
      <c r="M9" s="75"/>
      <c r="N9" s="74"/>
      <c r="O9" s="73"/>
      <c r="P9" s="75"/>
      <c r="Q9" s="75"/>
      <c r="R9" s="75"/>
      <c r="S9" s="75"/>
      <c r="T9" s="75"/>
      <c r="U9" s="75"/>
      <c r="V9" s="74"/>
      <c r="W9" s="73"/>
      <c r="X9" s="75"/>
      <c r="Y9" s="75"/>
      <c r="Z9" s="75"/>
      <c r="AA9" s="75"/>
      <c r="AB9" s="75"/>
      <c r="AC9" s="75"/>
      <c r="AD9" s="74"/>
      <c r="AE9" s="24"/>
      <c r="AF9" s="72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</row>
    <row r="10" ht="9.75" customHeight="1">
      <c r="A10" s="5"/>
      <c r="B10" s="72"/>
      <c r="C10" s="77">
        <f>W8+1</f>
        <v>45424</v>
      </c>
      <c r="D10" s="22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  <c r="AD10" s="79"/>
      <c r="AE10" s="24"/>
      <c r="AF10" s="72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</row>
    <row r="11" ht="15.0" customHeight="1">
      <c r="A11" s="5"/>
      <c r="B11" s="24"/>
      <c r="C11" s="28"/>
      <c r="D11" s="30"/>
      <c r="E11" s="80">
        <f>C10+1</f>
        <v>45425</v>
      </c>
      <c r="F11" s="8"/>
      <c r="G11" s="80">
        <f>E11+1</f>
        <v>45426</v>
      </c>
      <c r="H11" s="8"/>
      <c r="I11" s="80">
        <f>G11+1</f>
        <v>45427</v>
      </c>
      <c r="J11" s="8"/>
      <c r="K11" s="80">
        <f>I11+1</f>
        <v>45428</v>
      </c>
      <c r="L11" s="7"/>
      <c r="M11" s="8"/>
      <c r="N11" s="81"/>
      <c r="O11" s="80">
        <f>K11+1</f>
        <v>45429</v>
      </c>
      <c r="P11" s="7"/>
      <c r="Q11" s="7"/>
      <c r="R11" s="7"/>
      <c r="S11" s="7"/>
      <c r="T11" s="7"/>
      <c r="U11" s="7"/>
      <c r="V11" s="8"/>
      <c r="W11" s="80">
        <f>O11+1</f>
        <v>45430</v>
      </c>
      <c r="X11" s="7"/>
      <c r="Y11" s="7"/>
      <c r="Z11" s="7"/>
      <c r="AA11" s="7"/>
      <c r="AB11" s="7"/>
      <c r="AC11" s="7"/>
      <c r="AD11" s="8"/>
      <c r="AE11" s="24"/>
      <c r="AF11" s="24"/>
      <c r="AG11" s="10"/>
      <c r="AH11" s="10"/>
      <c r="AI11" s="4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</row>
    <row r="12" ht="75.0" customHeight="1">
      <c r="A12" s="5"/>
      <c r="B12" s="72"/>
      <c r="C12" s="73"/>
      <c r="D12" s="74"/>
      <c r="E12" s="73"/>
      <c r="F12" s="74"/>
      <c r="G12" s="73"/>
      <c r="H12" s="74"/>
      <c r="I12" s="73"/>
      <c r="J12" s="74"/>
      <c r="K12" s="73"/>
      <c r="L12" s="75"/>
      <c r="M12" s="75"/>
      <c r="N12" s="74"/>
      <c r="O12" s="73"/>
      <c r="P12" s="75"/>
      <c r="Q12" s="75"/>
      <c r="R12" s="75"/>
      <c r="S12" s="75"/>
      <c r="T12" s="75"/>
      <c r="U12" s="75"/>
      <c r="V12" s="74"/>
      <c r="W12" s="73"/>
      <c r="X12" s="75"/>
      <c r="Y12" s="75"/>
      <c r="Z12" s="75"/>
      <c r="AA12" s="75"/>
      <c r="AB12" s="75"/>
      <c r="AC12" s="75"/>
      <c r="AD12" s="74"/>
      <c r="AE12" s="24"/>
      <c r="AF12" s="72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</row>
    <row r="13" ht="9.75" customHeight="1">
      <c r="A13" s="5"/>
      <c r="B13" s="72"/>
      <c r="C13" s="77">
        <f>W11+1</f>
        <v>45431</v>
      </c>
      <c r="D13" s="22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24"/>
      <c r="AF13" s="72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</row>
    <row r="14" ht="15.0" customHeight="1">
      <c r="A14" s="5"/>
      <c r="B14" s="24"/>
      <c r="C14" s="28"/>
      <c r="D14" s="30"/>
      <c r="E14" s="80">
        <f>C13+1</f>
        <v>45432</v>
      </c>
      <c r="F14" s="8"/>
      <c r="G14" s="80">
        <f>E14+1</f>
        <v>45433</v>
      </c>
      <c r="H14" s="8"/>
      <c r="I14" s="80">
        <f>G14+1</f>
        <v>45434</v>
      </c>
      <c r="J14" s="8"/>
      <c r="K14" s="80">
        <f>I14+1</f>
        <v>45435</v>
      </c>
      <c r="L14" s="7"/>
      <c r="M14" s="8"/>
      <c r="N14" s="81"/>
      <c r="O14" s="80">
        <f>K14+1</f>
        <v>45436</v>
      </c>
      <c r="P14" s="7"/>
      <c r="Q14" s="7"/>
      <c r="R14" s="7"/>
      <c r="S14" s="7"/>
      <c r="T14" s="7"/>
      <c r="U14" s="7"/>
      <c r="V14" s="8"/>
      <c r="W14" s="80">
        <f>O14+1</f>
        <v>45437</v>
      </c>
      <c r="X14" s="7"/>
      <c r="Y14" s="7"/>
      <c r="Z14" s="7"/>
      <c r="AA14" s="7"/>
      <c r="AB14" s="7"/>
      <c r="AC14" s="7"/>
      <c r="AD14" s="8"/>
      <c r="AE14" s="24"/>
      <c r="AF14" s="24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</row>
    <row r="15" ht="75.0" customHeight="1">
      <c r="A15" s="5"/>
      <c r="B15" s="72"/>
      <c r="C15" s="73"/>
      <c r="D15" s="74"/>
      <c r="E15" s="73"/>
      <c r="F15" s="74"/>
      <c r="G15" s="73"/>
      <c r="H15" s="74"/>
      <c r="I15" s="73"/>
      <c r="J15" s="74"/>
      <c r="K15" s="73"/>
      <c r="L15" s="75"/>
      <c r="M15" s="75"/>
      <c r="N15" s="74"/>
      <c r="O15" s="73"/>
      <c r="P15" s="75"/>
      <c r="Q15" s="75"/>
      <c r="R15" s="75"/>
      <c r="S15" s="75"/>
      <c r="T15" s="75"/>
      <c r="U15" s="75"/>
      <c r="V15" s="74"/>
      <c r="W15" s="73"/>
      <c r="X15" s="75"/>
      <c r="Y15" s="75"/>
      <c r="Z15" s="75"/>
      <c r="AA15" s="75"/>
      <c r="AB15" s="75"/>
      <c r="AC15" s="75"/>
      <c r="AD15" s="74"/>
      <c r="AE15" s="24"/>
      <c r="AF15" s="72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</row>
    <row r="16" ht="9.75" customHeight="1">
      <c r="A16" s="5"/>
      <c r="B16" s="72"/>
      <c r="C16" s="77">
        <f>W14+1</f>
        <v>45438</v>
      </c>
      <c r="D16" s="22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24"/>
      <c r="AF16" s="72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</row>
    <row r="17" ht="15.0" customHeight="1">
      <c r="A17" s="5"/>
      <c r="B17" s="24"/>
      <c r="C17" s="28"/>
      <c r="D17" s="30"/>
      <c r="E17" s="80">
        <f>C16+1</f>
        <v>45439</v>
      </c>
      <c r="F17" s="8"/>
      <c r="G17" s="80">
        <f>E17+1</f>
        <v>45440</v>
      </c>
      <c r="H17" s="8"/>
      <c r="I17" s="80">
        <f>G17+1</f>
        <v>45441</v>
      </c>
      <c r="J17" s="8"/>
      <c r="K17" s="80">
        <f>I17+1</f>
        <v>45442</v>
      </c>
      <c r="L17" s="7"/>
      <c r="M17" s="8"/>
      <c r="N17" s="81"/>
      <c r="O17" s="80">
        <f>K17+1</f>
        <v>45443</v>
      </c>
      <c r="P17" s="7"/>
      <c r="Q17" s="7"/>
      <c r="R17" s="7"/>
      <c r="S17" s="7"/>
      <c r="T17" s="7"/>
      <c r="U17" s="7"/>
      <c r="V17" s="8"/>
      <c r="W17" s="80">
        <f>O17+1</f>
        <v>45444</v>
      </c>
      <c r="X17" s="7"/>
      <c r="Y17" s="7"/>
      <c r="Z17" s="7"/>
      <c r="AA17" s="7"/>
      <c r="AB17" s="7"/>
      <c r="AC17" s="7"/>
      <c r="AD17" s="8"/>
      <c r="AE17" s="24"/>
      <c r="AF17" s="24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</row>
    <row r="18" ht="75.0" customHeight="1">
      <c r="A18" s="5"/>
      <c r="B18" s="72"/>
      <c r="C18" s="73"/>
      <c r="D18" s="74"/>
      <c r="E18" s="73"/>
      <c r="F18" s="74"/>
      <c r="G18" s="73"/>
      <c r="H18" s="74"/>
      <c r="I18" s="73"/>
      <c r="J18" s="74"/>
      <c r="K18" s="73"/>
      <c r="L18" s="75"/>
      <c r="M18" s="74"/>
      <c r="N18" s="19"/>
      <c r="O18" s="73"/>
      <c r="P18" s="75"/>
      <c r="Q18" s="75"/>
      <c r="R18" s="75"/>
      <c r="S18" s="75"/>
      <c r="T18" s="75"/>
      <c r="U18" s="75"/>
      <c r="V18" s="74"/>
      <c r="W18" s="73"/>
      <c r="X18" s="75"/>
      <c r="Y18" s="75"/>
      <c r="Z18" s="75"/>
      <c r="AA18" s="75"/>
      <c r="AB18" s="75"/>
      <c r="AC18" s="75"/>
      <c r="AD18" s="74"/>
      <c r="AE18" s="24"/>
      <c r="AF18" s="72"/>
      <c r="AG18" s="76"/>
      <c r="AH18" s="76"/>
      <c r="AI18" s="76"/>
      <c r="AJ18" s="76"/>
      <c r="AK18" s="76"/>
      <c r="AL18" s="76"/>
      <c r="AM18" s="76"/>
      <c r="AN18" s="76"/>
      <c r="AO18" s="4"/>
      <c r="AP18" s="76"/>
      <c r="AQ18" s="76"/>
      <c r="AR18" s="76"/>
      <c r="AS18" s="76"/>
      <c r="AT18" s="76"/>
      <c r="AU18" s="76"/>
      <c r="AV18" s="76"/>
      <c r="AW18" s="76"/>
      <c r="AX18" s="76"/>
    </row>
    <row r="19" ht="9.75" customHeight="1">
      <c r="A19" s="5"/>
      <c r="B19" s="72"/>
      <c r="C19" s="77">
        <f>W17+1</f>
        <v>45445</v>
      </c>
      <c r="D19" s="22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24"/>
      <c r="AF19" s="72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</row>
    <row r="20" ht="15.0" customHeight="1">
      <c r="A20" s="5"/>
      <c r="B20" s="24"/>
      <c r="C20" s="28"/>
      <c r="D20" s="30"/>
      <c r="E20" s="80">
        <f>C19+1</f>
        <v>45446</v>
      </c>
      <c r="F20" s="8"/>
      <c r="G20" s="80">
        <f>E20+1</f>
        <v>45447</v>
      </c>
      <c r="H20" s="8"/>
      <c r="I20" s="80">
        <f>G20+1</f>
        <v>45448</v>
      </c>
      <c r="J20" s="8"/>
      <c r="K20" s="80">
        <f>I20+1</f>
        <v>45449</v>
      </c>
      <c r="L20" s="7"/>
      <c r="M20" s="8"/>
      <c r="N20" s="81"/>
      <c r="O20" s="80">
        <f>K20+1</f>
        <v>45450</v>
      </c>
      <c r="P20" s="7"/>
      <c r="Q20" s="7"/>
      <c r="R20" s="7"/>
      <c r="S20" s="7"/>
      <c r="T20" s="7"/>
      <c r="U20" s="7"/>
      <c r="V20" s="8"/>
      <c r="W20" s="80">
        <f>O20+1</f>
        <v>45451</v>
      </c>
      <c r="X20" s="7"/>
      <c r="Y20" s="7"/>
      <c r="Z20" s="7"/>
      <c r="AA20" s="7"/>
      <c r="AB20" s="7"/>
      <c r="AC20" s="7"/>
      <c r="AD20" s="8"/>
      <c r="AE20" s="24"/>
      <c r="AF20" s="24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</row>
    <row r="21" ht="58.5" customHeight="1">
      <c r="A21" s="5"/>
      <c r="B21" s="72"/>
      <c r="C21" s="82"/>
      <c r="D21" s="8"/>
      <c r="E21" s="82"/>
      <c r="F21" s="8"/>
      <c r="G21" s="82"/>
      <c r="H21" s="8"/>
      <c r="I21" s="82"/>
      <c r="J21" s="8"/>
      <c r="K21" s="82"/>
      <c r="L21" s="7"/>
      <c r="M21" s="8"/>
      <c r="N21" s="39"/>
      <c r="O21" s="82"/>
      <c r="P21" s="7"/>
      <c r="Q21" s="7"/>
      <c r="R21" s="7"/>
      <c r="S21" s="7"/>
      <c r="T21" s="7"/>
      <c r="U21" s="7"/>
      <c r="V21" s="8"/>
      <c r="W21" s="82"/>
      <c r="X21" s="7"/>
      <c r="Y21" s="7"/>
      <c r="Z21" s="7"/>
      <c r="AA21" s="7"/>
      <c r="AB21" s="7"/>
      <c r="AC21" s="7"/>
      <c r="AD21" s="8"/>
      <c r="AE21" s="24"/>
      <c r="AF21" s="72"/>
      <c r="AG21" s="76"/>
      <c r="AH21" s="76"/>
      <c r="AI21" s="76"/>
      <c r="AJ21" s="76"/>
      <c r="AK21" s="76"/>
      <c r="AL21" s="76"/>
      <c r="AM21" s="76"/>
      <c r="AN21" s="76"/>
      <c r="AO21" s="4"/>
      <c r="AP21" s="76"/>
      <c r="AQ21" s="76"/>
      <c r="AR21" s="76"/>
      <c r="AS21" s="76"/>
      <c r="AT21" s="76"/>
      <c r="AU21" s="76"/>
      <c r="AV21" s="76"/>
      <c r="AW21" s="76"/>
      <c r="AX21" s="76"/>
    </row>
    <row r="22" ht="2.25" customHeight="1">
      <c r="A22" s="5"/>
      <c r="B22" s="24"/>
      <c r="C22" s="83"/>
      <c r="D22" s="83"/>
      <c r="E22" s="83"/>
      <c r="F22" s="83"/>
      <c r="G22" s="84"/>
      <c r="H22" s="72"/>
      <c r="I22" s="72"/>
      <c r="J22" s="72"/>
      <c r="K22" s="72"/>
      <c r="L22" s="72"/>
      <c r="M22" s="72"/>
      <c r="N22" s="72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24"/>
      <c r="AF22" s="24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</row>
    <row r="23" ht="24.0" hidden="1" customHeight="1">
      <c r="A23" s="5"/>
      <c r="B23" s="24"/>
      <c r="C23" s="83"/>
      <c r="D23" s="83"/>
      <c r="E23" s="83"/>
      <c r="F23" s="83"/>
      <c r="G23" s="84"/>
      <c r="H23" s="72"/>
      <c r="I23" s="72"/>
      <c r="J23" s="72"/>
      <c r="K23" s="72"/>
      <c r="L23" s="72"/>
      <c r="M23" s="72"/>
      <c r="N23" s="72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24"/>
      <c r="AF23" s="24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</row>
    <row r="24" ht="8.25" customHeight="1">
      <c r="A24" s="5"/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</row>
    <row r="25" ht="19.5" customHeight="1">
      <c r="A25" s="5"/>
      <c r="B25" s="51"/>
      <c r="C25" s="86" t="s">
        <v>15</v>
      </c>
      <c r="D25" s="15"/>
      <c r="E25" s="15"/>
      <c r="F25" s="15"/>
      <c r="G25" s="15"/>
      <c r="H25" s="15"/>
      <c r="I25" s="15"/>
      <c r="J25" s="15"/>
      <c r="K25" s="16"/>
      <c r="L25" s="87"/>
      <c r="M25" s="51"/>
      <c r="N25" s="51"/>
      <c r="O25" s="88">
        <f>DATE(YEAR(C2),MONTH(C2)-1,1)</f>
        <v>45383</v>
      </c>
      <c r="P25" s="7"/>
      <c r="Q25" s="7"/>
      <c r="R25" s="7"/>
      <c r="S25" s="7"/>
      <c r="T25" s="7"/>
      <c r="U25" s="8"/>
      <c r="V25" s="89"/>
      <c r="W25" s="89"/>
      <c r="X25" s="88">
        <f>DATE(YEAR(C2),MONTH(C2)+1,1)</f>
        <v>45444</v>
      </c>
      <c r="Y25" s="7"/>
      <c r="Z25" s="7"/>
      <c r="AA25" s="7"/>
      <c r="AB25" s="7"/>
      <c r="AC25" s="7"/>
      <c r="AD25" s="8"/>
      <c r="AE25" s="51"/>
      <c r="AF25" s="51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</row>
    <row r="26" ht="15.0" customHeight="1">
      <c r="A26" s="5"/>
      <c r="B26" s="51"/>
      <c r="C26" s="28"/>
      <c r="D26" s="29"/>
      <c r="E26" s="29"/>
      <c r="F26" s="29"/>
      <c r="G26" s="29"/>
      <c r="H26" s="29"/>
      <c r="I26" s="29"/>
      <c r="J26" s="29"/>
      <c r="K26" s="30"/>
      <c r="L26" s="87"/>
      <c r="M26" s="51"/>
      <c r="N26" s="51"/>
      <c r="O26" s="90" t="str">
        <f t="array" ref="O26">INDEX({"S";"M";"T";"W";"T";"F";"S"},1+MOD(start_day+1-2,7))</f>
        <v>S</v>
      </c>
      <c r="P26" s="90" t="str">
        <f t="array" ref="P26">INDEX({"S";"M";"T";"W";"T";"F";"S"},1+MOD(start_day+2-2,7))</f>
        <v>M</v>
      </c>
      <c r="Q26" s="90" t="str">
        <f t="array" ref="Q26">INDEX({"S";"M";"T";"W";"T";"F";"S"},1+MOD(start_day+3-2,7))</f>
        <v>T</v>
      </c>
      <c r="R26" s="90" t="str">
        <f t="array" ref="R26">INDEX({"S";"M";"T";"W";"T";"F";"S"},1+MOD(start_day+4-2,7))</f>
        <v>W</v>
      </c>
      <c r="S26" s="90" t="str">
        <f t="array" ref="S26">INDEX({"S";"M";"T";"W";"T";"F";"S"},1+MOD(start_day+5-2,7))</f>
        <v>T</v>
      </c>
      <c r="T26" s="90" t="str">
        <f t="array" ref="T26">INDEX({"S";"M";"T";"W";"T";"F";"S"},1+MOD(start_day+6-2,7))</f>
        <v>F</v>
      </c>
      <c r="U26" s="90" t="str">
        <f t="array" ref="U26">INDEX({"S";"M";"T";"W";"T";"F";"S"},1+MOD(start_day+7-2,7))</f>
        <v>S</v>
      </c>
      <c r="V26" s="91"/>
      <c r="W26" s="91"/>
      <c r="X26" s="90" t="str">
        <f t="array" ref="X26">INDEX({"S";"M";"T";"W";"T";"F";"S"},1+MOD(start_day+1-2,7))</f>
        <v>S</v>
      </c>
      <c r="Y26" s="90" t="str">
        <f t="array" ref="Y26">INDEX({"S";"M";"T";"W";"T";"F";"S"},1+MOD(start_day+2-2,7))</f>
        <v>M</v>
      </c>
      <c r="Z26" s="90" t="str">
        <f t="array" ref="Z26">INDEX({"S";"M";"T";"W";"T";"F";"S"},1+MOD(start_day+3-2,7))</f>
        <v>T</v>
      </c>
      <c r="AA26" s="90" t="str">
        <f t="array" ref="AA26">INDEX({"S";"M";"T";"W";"T";"F";"S"},1+MOD(start_day+4-2,7))</f>
        <v>W</v>
      </c>
      <c r="AB26" s="90" t="str">
        <f t="array" ref="AB26">INDEX({"S";"M";"T";"W";"T";"F";"S"},1+MOD(start_day+5-2,7))</f>
        <v>T</v>
      </c>
      <c r="AC26" s="90" t="str">
        <f t="array" ref="AC26">INDEX({"S";"M";"T";"W";"T";"F";"S"},1+MOD(start_day+6-2,7))</f>
        <v>F</v>
      </c>
      <c r="AD26" s="90" t="str">
        <f t="array" ref="AD26">INDEX({"S";"M";"T";"W";"T";"F";"S"},1+MOD(start_day+7-2,7))</f>
        <v>S</v>
      </c>
      <c r="AE26" s="51"/>
      <c r="AF26" s="51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</row>
    <row r="27" ht="15.0" customHeight="1">
      <c r="A27" s="5"/>
      <c r="B27" s="51"/>
      <c r="C27" s="92"/>
      <c r="D27" s="93"/>
      <c r="E27" s="93"/>
      <c r="F27" s="93"/>
      <c r="G27" s="93"/>
      <c r="H27" s="93"/>
      <c r="I27" s="93"/>
      <c r="J27" s="93"/>
      <c r="K27" s="94"/>
      <c r="L27" s="51"/>
      <c r="M27" s="51"/>
      <c r="N27" s="51"/>
      <c r="O27" s="95" t="str">
        <f>IF(MONTH($O$25)&lt;&gt;MONTH($O$25-(WEEKDAY($O$25,1)-(start_day-1))-IF((WEEKDAY($O$25,1)-(start_day-1))&lt;=0,7,0)+(ROW(O27)-ROW($O$27))*7+(COLUMN(O27)-COLUMN($O$27)+1)),"",$O$25-(WEEKDAY($O$25,1)-(start_day-1))-IF((WEEKDAY($O$25,1)-(start_day-1))&lt;=0,7,0)+(ROW(O27)-ROW($O$27))*7+(COLUMN(O27)-COLUMN($O$27)+1))</f>
        <v/>
      </c>
      <c r="P27" s="95">
        <f>IF(MONTH($O$25)&lt;&gt;MONTH($O$25-(WEEKDAY($O$25,1)-(start_day-1))-IF((WEEKDAY($O$25,1)-(start_day-1))&lt;=0,7,0)+(ROW(P27)-ROW($O$27))*7+(COLUMN(P27)-COLUMN($O$27)+1)),"",$O$25-(WEEKDAY($O$25,1)-(start_day-1))-IF((WEEKDAY($O$25,1)-(start_day-1))&lt;=0,7,0)+(ROW(P27)-ROW($O$27))*7+(COLUMN(P27)-COLUMN($O$27)+1))</f>
        <v>45383</v>
      </c>
      <c r="Q27" s="95">
        <f>IF(MONTH($O$25)&lt;&gt;MONTH($O$25-(WEEKDAY($O$25,1)-(start_day-1))-IF((WEEKDAY($O$25,1)-(start_day-1))&lt;=0,7,0)+(ROW(Q27)-ROW($O$27))*7+(COLUMN(Q27)-COLUMN($O$27)+1)),"",$O$25-(WEEKDAY($O$25,1)-(start_day-1))-IF((WEEKDAY($O$25,1)-(start_day-1))&lt;=0,7,0)+(ROW(Q27)-ROW($O$27))*7+(COLUMN(Q27)-COLUMN($O$27)+1))</f>
        <v>45384</v>
      </c>
      <c r="R27" s="95">
        <f>IF(MONTH($O$25)&lt;&gt;MONTH($O$25-(WEEKDAY($O$25,1)-(start_day-1))-IF((WEEKDAY($O$25,1)-(start_day-1))&lt;=0,7,0)+(ROW(R27)-ROW($O$27))*7+(COLUMN(R27)-COLUMN($O$27)+1)),"",$O$25-(WEEKDAY($O$25,1)-(start_day-1))-IF((WEEKDAY($O$25,1)-(start_day-1))&lt;=0,7,0)+(ROW(R27)-ROW($O$27))*7+(COLUMN(R27)-COLUMN($O$27)+1))</f>
        <v>45385</v>
      </c>
      <c r="S27" s="95">
        <f>IF(MONTH($O$25)&lt;&gt;MONTH($O$25-(WEEKDAY($O$25,1)-(start_day-1))-IF((WEEKDAY($O$25,1)-(start_day-1))&lt;=0,7,0)+(ROW(S27)-ROW($O$27))*7+(COLUMN(S27)-COLUMN($O$27)+1)),"",$O$25-(WEEKDAY($O$25,1)-(start_day-1))-IF((WEEKDAY($O$25,1)-(start_day-1))&lt;=0,7,0)+(ROW(S27)-ROW($O$27))*7+(COLUMN(S27)-COLUMN($O$27)+1))</f>
        <v>45386</v>
      </c>
      <c r="T27" s="95">
        <f>IF(MONTH($O$25)&lt;&gt;MONTH($O$25-(WEEKDAY($O$25,1)-(start_day-1))-IF((WEEKDAY($O$25,1)-(start_day-1))&lt;=0,7,0)+(ROW(T27)-ROW($O$27))*7+(COLUMN(T27)-COLUMN($O$27)+1)),"",$O$25-(WEEKDAY($O$25,1)-(start_day-1))-IF((WEEKDAY($O$25,1)-(start_day-1))&lt;=0,7,0)+(ROW(T27)-ROW($O$27))*7+(COLUMN(T27)-COLUMN($O$27)+1))</f>
        <v>45387</v>
      </c>
      <c r="U27" s="95">
        <f>IF(MONTH($O$25)&lt;&gt;MONTH($O$25-(WEEKDAY($O$25,1)-(start_day-1))-IF((WEEKDAY($O$25,1)-(start_day-1))&lt;=0,7,0)+(ROW(U27)-ROW($O$27))*7+(COLUMN(U27)-COLUMN($O$27)+1)),"",$O$25-(WEEKDAY($O$25,1)-(start_day-1))-IF((WEEKDAY($O$25,1)-(start_day-1))&lt;=0,7,0)+(ROW(U27)-ROW($O$27))*7+(COLUMN(U27)-COLUMN($O$27)+1))</f>
        <v>45388</v>
      </c>
      <c r="V27" s="89"/>
      <c r="W27" s="89"/>
      <c r="X27" s="95" t="str">
        <f>IF(MONTH($X$25)&lt;&gt;MONTH($X$25-(WEEKDAY($X$25,1)-(start_day-1))-IF((WEEKDAY($X$25,1)-(start_day-1))&lt;=0,7,0)+(ROW(X27)-ROW($X$27))*7+(COLUMN(X27)-COLUMN($X$27)+1)),"",$X$25-(WEEKDAY($X$25,1)-(start_day-1))-IF((WEEKDAY($X$25,1)-(start_day-1))&lt;=0,7,0)+(ROW(X27)-ROW($X$27))*7+(COLUMN(X27)-COLUMN($X$27)+1))</f>
        <v/>
      </c>
      <c r="Y27" s="95" t="str">
        <f>IF(MONTH($X$25)&lt;&gt;MONTH($X$25-(WEEKDAY($X$25,1)-(start_day-1))-IF((WEEKDAY($X$25,1)-(start_day-1))&lt;=0,7,0)+(ROW(Y27)-ROW($X$27))*7+(COLUMN(Y27)-COLUMN($X$27)+1)),"",$X$25-(WEEKDAY($X$25,1)-(start_day-1))-IF((WEEKDAY($X$25,1)-(start_day-1))&lt;=0,7,0)+(ROW(Y27)-ROW($X$27))*7+(COLUMN(Y27)-COLUMN($X$27)+1))</f>
        <v/>
      </c>
      <c r="Z27" s="95" t="str">
        <f>IF(MONTH($X$25)&lt;&gt;MONTH($X$25-(WEEKDAY($X$25,1)-(start_day-1))-IF((WEEKDAY($X$25,1)-(start_day-1))&lt;=0,7,0)+(ROW(Z27)-ROW($X$27))*7+(COLUMN(Z27)-COLUMN($X$27)+1)),"",$X$25-(WEEKDAY($X$25,1)-(start_day-1))-IF((WEEKDAY($X$25,1)-(start_day-1))&lt;=0,7,0)+(ROW(Z27)-ROW($X$27))*7+(COLUMN(Z27)-COLUMN($X$27)+1))</f>
        <v/>
      </c>
      <c r="AA27" s="95" t="str">
        <f>IF(MONTH($X$25)&lt;&gt;MONTH($X$25-(WEEKDAY($X$25,1)-(start_day-1))-IF((WEEKDAY($X$25,1)-(start_day-1))&lt;=0,7,0)+(ROW(AA27)-ROW($X$27))*7+(COLUMN(AA27)-COLUMN($X$27)+1)),"",$X$25-(WEEKDAY($X$25,1)-(start_day-1))-IF((WEEKDAY($X$25,1)-(start_day-1))&lt;=0,7,0)+(ROW(AA27)-ROW($X$27))*7+(COLUMN(AA27)-COLUMN($X$27)+1))</f>
        <v/>
      </c>
      <c r="AB27" s="95" t="str">
        <f>IF(MONTH($X$25)&lt;&gt;MONTH($X$25-(WEEKDAY($X$25,1)-(start_day-1))-IF((WEEKDAY($X$25,1)-(start_day-1))&lt;=0,7,0)+(ROW(AB27)-ROW($X$27))*7+(COLUMN(AB27)-COLUMN($X$27)+1)),"",$X$25-(WEEKDAY($X$25,1)-(start_day-1))-IF((WEEKDAY($X$25,1)-(start_day-1))&lt;=0,7,0)+(ROW(AB27)-ROW($X$27))*7+(COLUMN(AB27)-COLUMN($X$27)+1))</f>
        <v/>
      </c>
      <c r="AC27" s="95" t="str">
        <f>IF(MONTH($X$25)&lt;&gt;MONTH($X$25-(WEEKDAY($X$25,1)-(start_day-1))-IF((WEEKDAY($X$25,1)-(start_day-1))&lt;=0,7,0)+(ROW(AC27)-ROW($X$27))*7+(COLUMN(AC27)-COLUMN($X$27)+1)),"",$X$25-(WEEKDAY($X$25,1)-(start_day-1))-IF((WEEKDAY($X$25,1)-(start_day-1))&lt;=0,7,0)+(ROW(AC27)-ROW($X$27))*7+(COLUMN(AC27)-COLUMN($X$27)+1))</f>
        <v/>
      </c>
      <c r="AD27" s="95">
        <f>IF(MONTH($X$25)&lt;&gt;MONTH($X$25-(WEEKDAY($X$25,1)-(start_day-1))-IF((WEEKDAY($X$25,1)-(start_day-1))&lt;=0,7,0)+(ROW(AD27)-ROW($X$27))*7+(COLUMN(AD27)-COLUMN($X$27)+1)),"",$X$25-(WEEKDAY($X$25,1)-(start_day-1))-IF((WEEKDAY($X$25,1)-(start_day-1))&lt;=0,7,0)+(ROW(AD27)-ROW($X$27))*7+(COLUMN(AD27)-COLUMN($X$27)+1))</f>
        <v>45444</v>
      </c>
      <c r="AE27" s="51"/>
      <c r="AF27" s="51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</row>
    <row r="28" ht="15.0" customHeight="1">
      <c r="A28" s="5"/>
      <c r="B28" s="51"/>
      <c r="C28" s="96"/>
      <c r="D28" s="15"/>
      <c r="E28" s="15"/>
      <c r="F28" s="15"/>
      <c r="G28" s="15"/>
      <c r="H28" s="15"/>
      <c r="I28" s="15"/>
      <c r="J28" s="15"/>
      <c r="K28" s="16"/>
      <c r="L28" s="51"/>
      <c r="M28" s="51"/>
      <c r="N28" s="51"/>
      <c r="O28" s="95">
        <f>IF(MONTH($O$25)&lt;&gt;MONTH($O$25-(WEEKDAY($O$25,1)-(start_day-1))-IF((WEEKDAY($O$25,1)-(start_day-1))&lt;=0,7,0)+(ROW(O28)-ROW($O$27))*7+(COLUMN(O28)-COLUMN($O$27)+1)),"",$O$25-(WEEKDAY($O$25,1)-(start_day-1))-IF((WEEKDAY($O$25,1)-(start_day-1))&lt;=0,7,0)+(ROW(O28)-ROW($O$27))*7+(COLUMN(O28)-COLUMN($O$27)+1))</f>
        <v>45389</v>
      </c>
      <c r="P28" s="95">
        <f>IF(MONTH($O$25)&lt;&gt;MONTH($O$25-(WEEKDAY($O$25,1)-(start_day-1))-IF((WEEKDAY($O$25,1)-(start_day-1))&lt;=0,7,0)+(ROW(P28)-ROW($O$27))*7+(COLUMN(P28)-COLUMN($O$27)+1)),"",$O$25-(WEEKDAY($O$25,1)-(start_day-1))-IF((WEEKDAY($O$25,1)-(start_day-1))&lt;=0,7,0)+(ROW(P28)-ROW($O$27))*7+(COLUMN(P28)-COLUMN($O$27)+1))</f>
        <v>45390</v>
      </c>
      <c r="Q28" s="95">
        <f>IF(MONTH($O$25)&lt;&gt;MONTH($O$25-(WEEKDAY($O$25,1)-(start_day-1))-IF((WEEKDAY($O$25,1)-(start_day-1))&lt;=0,7,0)+(ROW(Q28)-ROW($O$27))*7+(COLUMN(Q28)-COLUMN($O$27)+1)),"",$O$25-(WEEKDAY($O$25,1)-(start_day-1))-IF((WEEKDAY($O$25,1)-(start_day-1))&lt;=0,7,0)+(ROW(Q28)-ROW($O$27))*7+(COLUMN(Q28)-COLUMN($O$27)+1))</f>
        <v>45391</v>
      </c>
      <c r="R28" s="95">
        <f>IF(MONTH($O$25)&lt;&gt;MONTH($O$25-(WEEKDAY($O$25,1)-(start_day-1))-IF((WEEKDAY($O$25,1)-(start_day-1))&lt;=0,7,0)+(ROW(R28)-ROW($O$27))*7+(COLUMN(R28)-COLUMN($O$27)+1)),"",$O$25-(WEEKDAY($O$25,1)-(start_day-1))-IF((WEEKDAY($O$25,1)-(start_day-1))&lt;=0,7,0)+(ROW(R28)-ROW($O$27))*7+(COLUMN(R28)-COLUMN($O$27)+1))</f>
        <v>45392</v>
      </c>
      <c r="S28" s="95">
        <f>IF(MONTH($O$25)&lt;&gt;MONTH($O$25-(WEEKDAY($O$25,1)-(start_day-1))-IF((WEEKDAY($O$25,1)-(start_day-1))&lt;=0,7,0)+(ROW(S28)-ROW($O$27))*7+(COLUMN(S28)-COLUMN($O$27)+1)),"",$O$25-(WEEKDAY($O$25,1)-(start_day-1))-IF((WEEKDAY($O$25,1)-(start_day-1))&lt;=0,7,0)+(ROW(S28)-ROW($O$27))*7+(COLUMN(S28)-COLUMN($O$27)+1))</f>
        <v>45393</v>
      </c>
      <c r="T28" s="95">
        <f>IF(MONTH($O$25)&lt;&gt;MONTH($O$25-(WEEKDAY($O$25,1)-(start_day-1))-IF((WEEKDAY($O$25,1)-(start_day-1))&lt;=0,7,0)+(ROW(T28)-ROW($O$27))*7+(COLUMN(T28)-COLUMN($O$27)+1)),"",$O$25-(WEEKDAY($O$25,1)-(start_day-1))-IF((WEEKDAY($O$25,1)-(start_day-1))&lt;=0,7,0)+(ROW(T28)-ROW($O$27))*7+(COLUMN(T28)-COLUMN($O$27)+1))</f>
        <v>45394</v>
      </c>
      <c r="U28" s="95">
        <f>IF(MONTH($O$25)&lt;&gt;MONTH($O$25-(WEEKDAY($O$25,1)-(start_day-1))-IF((WEEKDAY($O$25,1)-(start_day-1))&lt;=0,7,0)+(ROW(U28)-ROW($O$27))*7+(COLUMN(U28)-COLUMN($O$27)+1)),"",$O$25-(WEEKDAY($O$25,1)-(start_day-1))-IF((WEEKDAY($O$25,1)-(start_day-1))&lt;=0,7,0)+(ROW(U28)-ROW($O$27))*7+(COLUMN(U28)-COLUMN($O$27)+1))</f>
        <v>45395</v>
      </c>
      <c r="V28" s="89"/>
      <c r="W28" s="89"/>
      <c r="X28" s="95">
        <f>IF(MONTH($X$25)&lt;&gt;MONTH($X$25-(WEEKDAY($X$25,1)-(start_day-1))-IF((WEEKDAY($X$25,1)-(start_day-1))&lt;=0,7,0)+(ROW(X28)-ROW($X$27))*7+(COLUMN(X28)-COLUMN($X$27)+1)),"",$X$25-(WEEKDAY($X$25,1)-(start_day-1))-IF((WEEKDAY($X$25,1)-(start_day-1))&lt;=0,7,0)+(ROW(X28)-ROW($X$27))*7+(COLUMN(X28)-COLUMN($X$27)+1))</f>
        <v>45445</v>
      </c>
      <c r="Y28" s="95">
        <f>IF(MONTH($X$25)&lt;&gt;MONTH($X$25-(WEEKDAY($X$25,1)-(start_day-1))-IF((WEEKDAY($X$25,1)-(start_day-1))&lt;=0,7,0)+(ROW(Y28)-ROW($X$27))*7+(COLUMN(Y28)-COLUMN($X$27)+1)),"",$X$25-(WEEKDAY($X$25,1)-(start_day-1))-IF((WEEKDAY($X$25,1)-(start_day-1))&lt;=0,7,0)+(ROW(Y28)-ROW($X$27))*7+(COLUMN(Y28)-COLUMN($X$27)+1))</f>
        <v>45446</v>
      </c>
      <c r="Z28" s="95">
        <f>IF(MONTH($X$25)&lt;&gt;MONTH($X$25-(WEEKDAY($X$25,1)-(start_day-1))-IF((WEEKDAY($X$25,1)-(start_day-1))&lt;=0,7,0)+(ROW(Z28)-ROW($X$27))*7+(COLUMN(Z28)-COLUMN($X$27)+1)),"",$X$25-(WEEKDAY($X$25,1)-(start_day-1))-IF((WEEKDAY($X$25,1)-(start_day-1))&lt;=0,7,0)+(ROW(Z28)-ROW($X$27))*7+(COLUMN(Z28)-COLUMN($X$27)+1))</f>
        <v>45447</v>
      </c>
      <c r="AA28" s="95">
        <f>IF(MONTH($X$25)&lt;&gt;MONTH($X$25-(WEEKDAY($X$25,1)-(start_day-1))-IF((WEEKDAY($X$25,1)-(start_day-1))&lt;=0,7,0)+(ROW(AA28)-ROW($X$27))*7+(COLUMN(AA28)-COLUMN($X$27)+1)),"",$X$25-(WEEKDAY($X$25,1)-(start_day-1))-IF((WEEKDAY($X$25,1)-(start_day-1))&lt;=0,7,0)+(ROW(AA28)-ROW($X$27))*7+(COLUMN(AA28)-COLUMN($X$27)+1))</f>
        <v>45448</v>
      </c>
      <c r="AB28" s="95">
        <f>IF(MONTH($X$25)&lt;&gt;MONTH($X$25-(WEEKDAY($X$25,1)-(start_day-1))-IF((WEEKDAY($X$25,1)-(start_day-1))&lt;=0,7,0)+(ROW(AB28)-ROW($X$27))*7+(COLUMN(AB28)-COLUMN($X$27)+1)),"",$X$25-(WEEKDAY($X$25,1)-(start_day-1))-IF((WEEKDAY($X$25,1)-(start_day-1))&lt;=0,7,0)+(ROW(AB28)-ROW($X$27))*7+(COLUMN(AB28)-COLUMN($X$27)+1))</f>
        <v>45449</v>
      </c>
      <c r="AC28" s="95">
        <f>IF(MONTH($X$25)&lt;&gt;MONTH($X$25-(WEEKDAY($X$25,1)-(start_day-1))-IF((WEEKDAY($X$25,1)-(start_day-1))&lt;=0,7,0)+(ROW(AC28)-ROW($X$27))*7+(COLUMN(AC28)-COLUMN($X$27)+1)),"",$X$25-(WEEKDAY($X$25,1)-(start_day-1))-IF((WEEKDAY($X$25,1)-(start_day-1))&lt;=0,7,0)+(ROW(AC28)-ROW($X$27))*7+(COLUMN(AC28)-COLUMN($X$27)+1))</f>
        <v>45450</v>
      </c>
      <c r="AD28" s="95">
        <f>IF(MONTH($X$25)&lt;&gt;MONTH($X$25-(WEEKDAY($X$25,1)-(start_day-1))-IF((WEEKDAY($X$25,1)-(start_day-1))&lt;=0,7,0)+(ROW(AD28)-ROW($X$27))*7+(COLUMN(AD28)-COLUMN($X$27)+1)),"",$X$25-(WEEKDAY($X$25,1)-(start_day-1))-IF((WEEKDAY($X$25,1)-(start_day-1))&lt;=0,7,0)+(ROW(AD28)-ROW($X$27))*7+(COLUMN(AD28)-COLUMN($X$27)+1))</f>
        <v>45451</v>
      </c>
      <c r="AE28" s="51"/>
      <c r="AF28" s="51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</row>
    <row r="29" ht="15.0" customHeight="1">
      <c r="A29" s="5"/>
      <c r="B29" s="51"/>
      <c r="C29" s="28"/>
      <c r="D29" s="29"/>
      <c r="E29" s="29"/>
      <c r="F29" s="29"/>
      <c r="G29" s="29"/>
      <c r="H29" s="29"/>
      <c r="I29" s="29"/>
      <c r="J29" s="29"/>
      <c r="K29" s="30"/>
      <c r="L29" s="51"/>
      <c r="M29" s="51"/>
      <c r="N29" s="51"/>
      <c r="O29" s="95">
        <f>IF(MONTH($O$25)&lt;&gt;MONTH($O$25-(WEEKDAY($O$25,1)-(start_day-1))-IF((WEEKDAY($O$25,1)-(start_day-1))&lt;=0,7,0)+(ROW(O29)-ROW($O$27))*7+(COLUMN(O29)-COLUMN($O$27)+1)),"",$O$25-(WEEKDAY($O$25,1)-(start_day-1))-IF((WEEKDAY($O$25,1)-(start_day-1))&lt;=0,7,0)+(ROW(O29)-ROW($O$27))*7+(COLUMN(O29)-COLUMN($O$27)+1))</f>
        <v>45396</v>
      </c>
      <c r="P29" s="95">
        <f>IF(MONTH($O$25)&lt;&gt;MONTH($O$25-(WEEKDAY($O$25,1)-(start_day-1))-IF((WEEKDAY($O$25,1)-(start_day-1))&lt;=0,7,0)+(ROW(P29)-ROW($O$27))*7+(COLUMN(P29)-COLUMN($O$27)+1)),"",$O$25-(WEEKDAY($O$25,1)-(start_day-1))-IF((WEEKDAY($O$25,1)-(start_day-1))&lt;=0,7,0)+(ROW(P29)-ROW($O$27))*7+(COLUMN(P29)-COLUMN($O$27)+1))</f>
        <v>45397</v>
      </c>
      <c r="Q29" s="95">
        <f>IF(MONTH($O$25)&lt;&gt;MONTH($O$25-(WEEKDAY($O$25,1)-(start_day-1))-IF((WEEKDAY($O$25,1)-(start_day-1))&lt;=0,7,0)+(ROW(Q29)-ROW($O$27))*7+(COLUMN(Q29)-COLUMN($O$27)+1)),"",$O$25-(WEEKDAY($O$25,1)-(start_day-1))-IF((WEEKDAY($O$25,1)-(start_day-1))&lt;=0,7,0)+(ROW(Q29)-ROW($O$27))*7+(COLUMN(Q29)-COLUMN($O$27)+1))</f>
        <v>45398</v>
      </c>
      <c r="R29" s="95">
        <f>IF(MONTH($O$25)&lt;&gt;MONTH($O$25-(WEEKDAY($O$25,1)-(start_day-1))-IF((WEEKDAY($O$25,1)-(start_day-1))&lt;=0,7,0)+(ROW(R29)-ROW($O$27))*7+(COLUMN(R29)-COLUMN($O$27)+1)),"",$O$25-(WEEKDAY($O$25,1)-(start_day-1))-IF((WEEKDAY($O$25,1)-(start_day-1))&lt;=0,7,0)+(ROW(R29)-ROW($O$27))*7+(COLUMN(R29)-COLUMN($O$27)+1))</f>
        <v>45399</v>
      </c>
      <c r="S29" s="95">
        <f>IF(MONTH($O$25)&lt;&gt;MONTH($O$25-(WEEKDAY($O$25,1)-(start_day-1))-IF((WEEKDAY($O$25,1)-(start_day-1))&lt;=0,7,0)+(ROW(S29)-ROW($O$27))*7+(COLUMN(S29)-COLUMN($O$27)+1)),"",$O$25-(WEEKDAY($O$25,1)-(start_day-1))-IF((WEEKDAY($O$25,1)-(start_day-1))&lt;=0,7,0)+(ROW(S29)-ROW($O$27))*7+(COLUMN(S29)-COLUMN($O$27)+1))</f>
        <v>45400</v>
      </c>
      <c r="T29" s="95">
        <f>IF(MONTH($O$25)&lt;&gt;MONTH($O$25-(WEEKDAY($O$25,1)-(start_day-1))-IF((WEEKDAY($O$25,1)-(start_day-1))&lt;=0,7,0)+(ROW(T29)-ROW($O$27))*7+(COLUMN(T29)-COLUMN($O$27)+1)),"",$O$25-(WEEKDAY($O$25,1)-(start_day-1))-IF((WEEKDAY($O$25,1)-(start_day-1))&lt;=0,7,0)+(ROW(T29)-ROW($O$27))*7+(COLUMN(T29)-COLUMN($O$27)+1))</f>
        <v>45401</v>
      </c>
      <c r="U29" s="95">
        <f>IF(MONTH($O$25)&lt;&gt;MONTH($O$25-(WEEKDAY($O$25,1)-(start_day-1))-IF((WEEKDAY($O$25,1)-(start_day-1))&lt;=0,7,0)+(ROW(U29)-ROW($O$27))*7+(COLUMN(U29)-COLUMN($O$27)+1)),"",$O$25-(WEEKDAY($O$25,1)-(start_day-1))-IF((WEEKDAY($O$25,1)-(start_day-1))&lt;=0,7,0)+(ROW(U29)-ROW($O$27))*7+(COLUMN(U29)-COLUMN($O$27)+1))</f>
        <v>45402</v>
      </c>
      <c r="V29" s="89"/>
      <c r="W29" s="89"/>
      <c r="X29" s="95">
        <f>IF(MONTH($X$25)&lt;&gt;MONTH($X$25-(WEEKDAY($X$25,1)-(start_day-1))-IF((WEEKDAY($X$25,1)-(start_day-1))&lt;=0,7,0)+(ROW(X29)-ROW($X$27))*7+(COLUMN(X29)-COLUMN($X$27)+1)),"",$X$25-(WEEKDAY($X$25,1)-(start_day-1))-IF((WEEKDAY($X$25,1)-(start_day-1))&lt;=0,7,0)+(ROW(X29)-ROW($X$27))*7+(COLUMN(X29)-COLUMN($X$27)+1))</f>
        <v>45452</v>
      </c>
      <c r="Y29" s="95">
        <f>IF(MONTH($X$25)&lt;&gt;MONTH($X$25-(WEEKDAY($X$25,1)-(start_day-1))-IF((WEEKDAY($X$25,1)-(start_day-1))&lt;=0,7,0)+(ROW(Y29)-ROW($X$27))*7+(COLUMN(Y29)-COLUMN($X$27)+1)),"",$X$25-(WEEKDAY($X$25,1)-(start_day-1))-IF((WEEKDAY($X$25,1)-(start_day-1))&lt;=0,7,0)+(ROW(Y29)-ROW($X$27))*7+(COLUMN(Y29)-COLUMN($X$27)+1))</f>
        <v>45453</v>
      </c>
      <c r="Z29" s="95">
        <f>IF(MONTH($X$25)&lt;&gt;MONTH($X$25-(WEEKDAY($X$25,1)-(start_day-1))-IF((WEEKDAY($X$25,1)-(start_day-1))&lt;=0,7,0)+(ROW(Z29)-ROW($X$27))*7+(COLUMN(Z29)-COLUMN($X$27)+1)),"",$X$25-(WEEKDAY($X$25,1)-(start_day-1))-IF((WEEKDAY($X$25,1)-(start_day-1))&lt;=0,7,0)+(ROW(Z29)-ROW($X$27))*7+(COLUMN(Z29)-COLUMN($X$27)+1))</f>
        <v>45454</v>
      </c>
      <c r="AA29" s="95">
        <f>IF(MONTH($X$25)&lt;&gt;MONTH($X$25-(WEEKDAY($X$25,1)-(start_day-1))-IF((WEEKDAY($X$25,1)-(start_day-1))&lt;=0,7,0)+(ROW(AA29)-ROW($X$27))*7+(COLUMN(AA29)-COLUMN($X$27)+1)),"",$X$25-(WEEKDAY($X$25,1)-(start_day-1))-IF((WEEKDAY($X$25,1)-(start_day-1))&lt;=0,7,0)+(ROW(AA29)-ROW($X$27))*7+(COLUMN(AA29)-COLUMN($X$27)+1))</f>
        <v>45455</v>
      </c>
      <c r="AB29" s="95">
        <f>IF(MONTH($X$25)&lt;&gt;MONTH($X$25-(WEEKDAY($X$25,1)-(start_day-1))-IF((WEEKDAY($X$25,1)-(start_day-1))&lt;=0,7,0)+(ROW(AB29)-ROW($X$27))*7+(COLUMN(AB29)-COLUMN($X$27)+1)),"",$X$25-(WEEKDAY($X$25,1)-(start_day-1))-IF((WEEKDAY($X$25,1)-(start_day-1))&lt;=0,7,0)+(ROW(AB29)-ROW($X$27))*7+(COLUMN(AB29)-COLUMN($X$27)+1))</f>
        <v>45456</v>
      </c>
      <c r="AC29" s="95">
        <f>IF(MONTH($X$25)&lt;&gt;MONTH($X$25-(WEEKDAY($X$25,1)-(start_day-1))-IF((WEEKDAY($X$25,1)-(start_day-1))&lt;=0,7,0)+(ROW(AC29)-ROW($X$27))*7+(COLUMN(AC29)-COLUMN($X$27)+1)),"",$X$25-(WEEKDAY($X$25,1)-(start_day-1))-IF((WEEKDAY($X$25,1)-(start_day-1))&lt;=0,7,0)+(ROW(AC29)-ROW($X$27))*7+(COLUMN(AC29)-COLUMN($X$27)+1))</f>
        <v>45457</v>
      </c>
      <c r="AD29" s="95">
        <f>IF(MONTH($X$25)&lt;&gt;MONTH($X$25-(WEEKDAY($X$25,1)-(start_day-1))-IF((WEEKDAY($X$25,1)-(start_day-1))&lt;=0,7,0)+(ROW(AD29)-ROW($X$27))*7+(COLUMN(AD29)-COLUMN($X$27)+1)),"",$X$25-(WEEKDAY($X$25,1)-(start_day-1))-IF((WEEKDAY($X$25,1)-(start_day-1))&lt;=0,7,0)+(ROW(AD29)-ROW($X$27))*7+(COLUMN(AD29)-COLUMN($X$27)+1))</f>
        <v>45458</v>
      </c>
      <c r="AE29" s="51"/>
      <c r="AF29" s="51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</row>
    <row r="30" ht="15.0" customHeight="1">
      <c r="A30" s="5"/>
      <c r="B30" s="51"/>
      <c r="C30" s="97"/>
      <c r="D30" s="98"/>
      <c r="E30" s="98"/>
      <c r="F30" s="98"/>
      <c r="G30" s="98"/>
      <c r="H30" s="98"/>
      <c r="I30" s="98"/>
      <c r="J30" s="98"/>
      <c r="K30" s="99"/>
      <c r="L30" s="51"/>
      <c r="M30" s="51"/>
      <c r="N30" s="51"/>
      <c r="O30" s="95">
        <f>IF(MONTH($O$25)&lt;&gt;MONTH($O$25-(WEEKDAY($O$25,1)-(start_day-1))-IF((WEEKDAY($O$25,1)-(start_day-1))&lt;=0,7,0)+(ROW(O30)-ROW($O$27))*7+(COLUMN(O30)-COLUMN($O$27)+1)),"",$O$25-(WEEKDAY($O$25,1)-(start_day-1))-IF((WEEKDAY($O$25,1)-(start_day-1))&lt;=0,7,0)+(ROW(O30)-ROW($O$27))*7+(COLUMN(O30)-COLUMN($O$27)+1))</f>
        <v>45403</v>
      </c>
      <c r="P30" s="95">
        <f>IF(MONTH($O$25)&lt;&gt;MONTH($O$25-(WEEKDAY($O$25,1)-(start_day-1))-IF((WEEKDAY($O$25,1)-(start_day-1))&lt;=0,7,0)+(ROW(P30)-ROW($O$27))*7+(COLUMN(P30)-COLUMN($O$27)+1)),"",$O$25-(WEEKDAY($O$25,1)-(start_day-1))-IF((WEEKDAY($O$25,1)-(start_day-1))&lt;=0,7,0)+(ROW(P30)-ROW($O$27))*7+(COLUMN(P30)-COLUMN($O$27)+1))</f>
        <v>45404</v>
      </c>
      <c r="Q30" s="95">
        <f>IF(MONTH($O$25)&lt;&gt;MONTH($O$25-(WEEKDAY($O$25,1)-(start_day-1))-IF((WEEKDAY($O$25,1)-(start_day-1))&lt;=0,7,0)+(ROW(Q30)-ROW($O$27))*7+(COLUMN(Q30)-COLUMN($O$27)+1)),"",$O$25-(WEEKDAY($O$25,1)-(start_day-1))-IF((WEEKDAY($O$25,1)-(start_day-1))&lt;=0,7,0)+(ROW(Q30)-ROW($O$27))*7+(COLUMN(Q30)-COLUMN($O$27)+1))</f>
        <v>45405</v>
      </c>
      <c r="R30" s="95">
        <f>IF(MONTH($O$25)&lt;&gt;MONTH($O$25-(WEEKDAY($O$25,1)-(start_day-1))-IF((WEEKDAY($O$25,1)-(start_day-1))&lt;=0,7,0)+(ROW(R30)-ROW($O$27))*7+(COLUMN(R30)-COLUMN($O$27)+1)),"",$O$25-(WEEKDAY($O$25,1)-(start_day-1))-IF((WEEKDAY($O$25,1)-(start_day-1))&lt;=0,7,0)+(ROW(R30)-ROW($O$27))*7+(COLUMN(R30)-COLUMN($O$27)+1))</f>
        <v>45406</v>
      </c>
      <c r="S30" s="95">
        <f>IF(MONTH($O$25)&lt;&gt;MONTH($O$25-(WEEKDAY($O$25,1)-(start_day-1))-IF((WEEKDAY($O$25,1)-(start_day-1))&lt;=0,7,0)+(ROW(S30)-ROW($O$27))*7+(COLUMN(S30)-COLUMN($O$27)+1)),"",$O$25-(WEEKDAY($O$25,1)-(start_day-1))-IF((WEEKDAY($O$25,1)-(start_day-1))&lt;=0,7,0)+(ROW(S30)-ROW($O$27))*7+(COLUMN(S30)-COLUMN($O$27)+1))</f>
        <v>45407</v>
      </c>
      <c r="T30" s="95">
        <f>IF(MONTH($O$25)&lt;&gt;MONTH($O$25-(WEEKDAY($O$25,1)-(start_day-1))-IF((WEEKDAY($O$25,1)-(start_day-1))&lt;=0,7,0)+(ROW(T30)-ROW($O$27))*7+(COLUMN(T30)-COLUMN($O$27)+1)),"",$O$25-(WEEKDAY($O$25,1)-(start_day-1))-IF((WEEKDAY($O$25,1)-(start_day-1))&lt;=0,7,0)+(ROW(T30)-ROW($O$27))*7+(COLUMN(T30)-COLUMN($O$27)+1))</f>
        <v>45408</v>
      </c>
      <c r="U30" s="95">
        <f>IF(MONTH($O$25)&lt;&gt;MONTH($O$25-(WEEKDAY($O$25,1)-(start_day-1))-IF((WEEKDAY($O$25,1)-(start_day-1))&lt;=0,7,0)+(ROW(U30)-ROW($O$27))*7+(COLUMN(U30)-COLUMN($O$27)+1)),"",$O$25-(WEEKDAY($O$25,1)-(start_day-1))-IF((WEEKDAY($O$25,1)-(start_day-1))&lt;=0,7,0)+(ROW(U30)-ROW($O$27))*7+(COLUMN(U30)-COLUMN($O$27)+1))</f>
        <v>45409</v>
      </c>
      <c r="V30" s="89"/>
      <c r="W30" s="89"/>
      <c r="X30" s="95">
        <f>IF(MONTH($X$25)&lt;&gt;MONTH($X$25-(WEEKDAY($X$25,1)-(start_day-1))-IF((WEEKDAY($X$25,1)-(start_day-1))&lt;=0,7,0)+(ROW(X30)-ROW($X$27))*7+(COLUMN(X30)-COLUMN($X$27)+1)),"",$X$25-(WEEKDAY($X$25,1)-(start_day-1))-IF((WEEKDAY($X$25,1)-(start_day-1))&lt;=0,7,0)+(ROW(X30)-ROW($X$27))*7+(COLUMN(X30)-COLUMN($X$27)+1))</f>
        <v>45459</v>
      </c>
      <c r="Y30" s="95">
        <f>IF(MONTH($X$25)&lt;&gt;MONTH($X$25-(WEEKDAY($X$25,1)-(start_day-1))-IF((WEEKDAY($X$25,1)-(start_day-1))&lt;=0,7,0)+(ROW(Y30)-ROW($X$27))*7+(COLUMN(Y30)-COLUMN($X$27)+1)),"",$X$25-(WEEKDAY($X$25,1)-(start_day-1))-IF((WEEKDAY($X$25,1)-(start_day-1))&lt;=0,7,0)+(ROW(Y30)-ROW($X$27))*7+(COLUMN(Y30)-COLUMN($X$27)+1))</f>
        <v>45460</v>
      </c>
      <c r="Z30" s="95">
        <f>IF(MONTH($X$25)&lt;&gt;MONTH($X$25-(WEEKDAY($X$25,1)-(start_day-1))-IF((WEEKDAY($X$25,1)-(start_day-1))&lt;=0,7,0)+(ROW(Z30)-ROW($X$27))*7+(COLUMN(Z30)-COLUMN($X$27)+1)),"",$X$25-(WEEKDAY($X$25,1)-(start_day-1))-IF((WEEKDAY($X$25,1)-(start_day-1))&lt;=0,7,0)+(ROW(Z30)-ROW($X$27))*7+(COLUMN(Z30)-COLUMN($X$27)+1))</f>
        <v>45461</v>
      </c>
      <c r="AA30" s="95">
        <f>IF(MONTH($X$25)&lt;&gt;MONTH($X$25-(WEEKDAY($X$25,1)-(start_day-1))-IF((WEEKDAY($X$25,1)-(start_day-1))&lt;=0,7,0)+(ROW(AA30)-ROW($X$27))*7+(COLUMN(AA30)-COLUMN($X$27)+1)),"",$X$25-(WEEKDAY($X$25,1)-(start_day-1))-IF((WEEKDAY($X$25,1)-(start_day-1))&lt;=0,7,0)+(ROW(AA30)-ROW($X$27))*7+(COLUMN(AA30)-COLUMN($X$27)+1))</f>
        <v>45462</v>
      </c>
      <c r="AB30" s="95">
        <f>IF(MONTH($X$25)&lt;&gt;MONTH($X$25-(WEEKDAY($X$25,1)-(start_day-1))-IF((WEEKDAY($X$25,1)-(start_day-1))&lt;=0,7,0)+(ROW(AB30)-ROW($X$27))*7+(COLUMN(AB30)-COLUMN($X$27)+1)),"",$X$25-(WEEKDAY($X$25,1)-(start_day-1))-IF((WEEKDAY($X$25,1)-(start_day-1))&lt;=0,7,0)+(ROW(AB30)-ROW($X$27))*7+(COLUMN(AB30)-COLUMN($X$27)+1))</f>
        <v>45463</v>
      </c>
      <c r="AC30" s="95">
        <f>IF(MONTH($X$25)&lt;&gt;MONTH($X$25-(WEEKDAY($X$25,1)-(start_day-1))-IF((WEEKDAY($X$25,1)-(start_day-1))&lt;=0,7,0)+(ROW(AC30)-ROW($X$27))*7+(COLUMN(AC30)-COLUMN($X$27)+1)),"",$X$25-(WEEKDAY($X$25,1)-(start_day-1))-IF((WEEKDAY($X$25,1)-(start_day-1))&lt;=0,7,0)+(ROW(AC30)-ROW($X$27))*7+(COLUMN(AC30)-COLUMN($X$27)+1))</f>
        <v>45464</v>
      </c>
      <c r="AD30" s="95">
        <f>IF(MONTH($X$25)&lt;&gt;MONTH($X$25-(WEEKDAY($X$25,1)-(start_day-1))-IF((WEEKDAY($X$25,1)-(start_day-1))&lt;=0,7,0)+(ROW(AD30)-ROW($X$27))*7+(COLUMN(AD30)-COLUMN($X$27)+1)),"",$X$25-(WEEKDAY($X$25,1)-(start_day-1))-IF((WEEKDAY($X$25,1)-(start_day-1))&lt;=0,7,0)+(ROW(AD30)-ROW($X$27))*7+(COLUMN(AD30)-COLUMN($X$27)+1))</f>
        <v>45465</v>
      </c>
      <c r="AE30" s="51"/>
      <c r="AF30" s="51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</row>
    <row r="31" ht="15.0" customHeight="1">
      <c r="A31" s="5"/>
      <c r="B31" s="51"/>
      <c r="C31" s="28"/>
      <c r="D31" s="29"/>
      <c r="E31" s="29"/>
      <c r="F31" s="29"/>
      <c r="G31" s="29"/>
      <c r="H31" s="29"/>
      <c r="I31" s="29"/>
      <c r="J31" s="29"/>
      <c r="K31" s="30"/>
      <c r="L31" s="51"/>
      <c r="M31" s="51"/>
      <c r="N31" s="51"/>
      <c r="O31" s="95">
        <f>IF(MONTH($O$25)&lt;&gt;MONTH($O$25-(WEEKDAY($O$25,1)-(start_day-1))-IF((WEEKDAY($O$25,1)-(start_day-1))&lt;=0,7,0)+(ROW(O31)-ROW($O$27))*7+(COLUMN(O31)-COLUMN($O$27)+1)),"",$O$25-(WEEKDAY($O$25,1)-(start_day-1))-IF((WEEKDAY($O$25,1)-(start_day-1))&lt;=0,7,0)+(ROW(O31)-ROW($O$27))*7+(COLUMN(O31)-COLUMN($O$27)+1))</f>
        <v>45410</v>
      </c>
      <c r="P31" s="95">
        <f>IF(MONTH($O$25)&lt;&gt;MONTH($O$25-(WEEKDAY($O$25,1)-(start_day-1))-IF((WEEKDAY($O$25,1)-(start_day-1))&lt;=0,7,0)+(ROW(P31)-ROW($O$27))*7+(COLUMN(P31)-COLUMN($O$27)+1)),"",$O$25-(WEEKDAY($O$25,1)-(start_day-1))-IF((WEEKDAY($O$25,1)-(start_day-1))&lt;=0,7,0)+(ROW(P31)-ROW($O$27))*7+(COLUMN(P31)-COLUMN($O$27)+1))</f>
        <v>45411</v>
      </c>
      <c r="Q31" s="95">
        <f>IF(MONTH($O$25)&lt;&gt;MONTH($O$25-(WEEKDAY($O$25,1)-(start_day-1))-IF((WEEKDAY($O$25,1)-(start_day-1))&lt;=0,7,0)+(ROW(Q31)-ROW($O$27))*7+(COLUMN(Q31)-COLUMN($O$27)+1)),"",$O$25-(WEEKDAY($O$25,1)-(start_day-1))-IF((WEEKDAY($O$25,1)-(start_day-1))&lt;=0,7,0)+(ROW(Q31)-ROW($O$27))*7+(COLUMN(Q31)-COLUMN($O$27)+1))</f>
        <v>45412</v>
      </c>
      <c r="R31" s="95" t="str">
        <f>IF(MONTH($O$25)&lt;&gt;MONTH($O$25-(WEEKDAY($O$25,1)-(start_day-1))-IF((WEEKDAY($O$25,1)-(start_day-1))&lt;=0,7,0)+(ROW(R31)-ROW($O$27))*7+(COLUMN(R31)-COLUMN($O$27)+1)),"",$O$25-(WEEKDAY($O$25,1)-(start_day-1))-IF((WEEKDAY($O$25,1)-(start_day-1))&lt;=0,7,0)+(ROW(R31)-ROW($O$27))*7+(COLUMN(R31)-COLUMN($O$27)+1))</f>
        <v/>
      </c>
      <c r="S31" s="95" t="str">
        <f>IF(MONTH($O$25)&lt;&gt;MONTH($O$25-(WEEKDAY($O$25,1)-(start_day-1))-IF((WEEKDAY($O$25,1)-(start_day-1))&lt;=0,7,0)+(ROW(S31)-ROW($O$27))*7+(COLUMN(S31)-COLUMN($O$27)+1)),"",$O$25-(WEEKDAY($O$25,1)-(start_day-1))-IF((WEEKDAY($O$25,1)-(start_day-1))&lt;=0,7,0)+(ROW(S31)-ROW($O$27))*7+(COLUMN(S31)-COLUMN($O$27)+1))</f>
        <v/>
      </c>
      <c r="T31" s="95" t="str">
        <f>IF(MONTH($O$25)&lt;&gt;MONTH($O$25-(WEEKDAY($O$25,1)-(start_day-1))-IF((WEEKDAY($O$25,1)-(start_day-1))&lt;=0,7,0)+(ROW(T31)-ROW($O$27))*7+(COLUMN(T31)-COLUMN($O$27)+1)),"",$O$25-(WEEKDAY($O$25,1)-(start_day-1))-IF((WEEKDAY($O$25,1)-(start_day-1))&lt;=0,7,0)+(ROW(T31)-ROW($O$27))*7+(COLUMN(T31)-COLUMN($O$27)+1))</f>
        <v/>
      </c>
      <c r="U31" s="95" t="str">
        <f>IF(MONTH($O$25)&lt;&gt;MONTH($O$25-(WEEKDAY($O$25,1)-(start_day-1))-IF((WEEKDAY($O$25,1)-(start_day-1))&lt;=0,7,0)+(ROW(U31)-ROW($O$27))*7+(COLUMN(U31)-COLUMN($O$27)+1)),"",$O$25-(WEEKDAY($O$25,1)-(start_day-1))-IF((WEEKDAY($O$25,1)-(start_day-1))&lt;=0,7,0)+(ROW(U31)-ROW($O$27))*7+(COLUMN(U31)-COLUMN($O$27)+1))</f>
        <v/>
      </c>
      <c r="V31" s="89"/>
      <c r="W31" s="89"/>
      <c r="X31" s="95">
        <f>IF(MONTH($X$25)&lt;&gt;MONTH($X$25-(WEEKDAY($X$25,1)-(start_day-1))-IF((WEEKDAY($X$25,1)-(start_day-1))&lt;=0,7,0)+(ROW(X31)-ROW($X$27))*7+(COLUMN(X31)-COLUMN($X$27)+1)),"",$X$25-(WEEKDAY($X$25,1)-(start_day-1))-IF((WEEKDAY($X$25,1)-(start_day-1))&lt;=0,7,0)+(ROW(X31)-ROW($X$27))*7+(COLUMN(X31)-COLUMN($X$27)+1))</f>
        <v>45466</v>
      </c>
      <c r="Y31" s="95">
        <f>IF(MONTH($X$25)&lt;&gt;MONTH($X$25-(WEEKDAY($X$25,1)-(start_day-1))-IF((WEEKDAY($X$25,1)-(start_day-1))&lt;=0,7,0)+(ROW(Y31)-ROW($X$27))*7+(COLUMN(Y31)-COLUMN($X$27)+1)),"",$X$25-(WEEKDAY($X$25,1)-(start_day-1))-IF((WEEKDAY($X$25,1)-(start_day-1))&lt;=0,7,0)+(ROW(Y31)-ROW($X$27))*7+(COLUMN(Y31)-COLUMN($X$27)+1))</f>
        <v>45467</v>
      </c>
      <c r="Z31" s="95">
        <f>IF(MONTH($X$25)&lt;&gt;MONTH($X$25-(WEEKDAY($X$25,1)-(start_day-1))-IF((WEEKDAY($X$25,1)-(start_day-1))&lt;=0,7,0)+(ROW(Z31)-ROW($X$27))*7+(COLUMN(Z31)-COLUMN($X$27)+1)),"",$X$25-(WEEKDAY($X$25,1)-(start_day-1))-IF((WEEKDAY($X$25,1)-(start_day-1))&lt;=0,7,0)+(ROW(Z31)-ROW($X$27))*7+(COLUMN(Z31)-COLUMN($X$27)+1))</f>
        <v>45468</v>
      </c>
      <c r="AA31" s="95">
        <f>IF(MONTH($X$25)&lt;&gt;MONTH($X$25-(WEEKDAY($X$25,1)-(start_day-1))-IF((WEEKDAY($X$25,1)-(start_day-1))&lt;=0,7,0)+(ROW(AA31)-ROW($X$27))*7+(COLUMN(AA31)-COLUMN($X$27)+1)),"",$X$25-(WEEKDAY($X$25,1)-(start_day-1))-IF((WEEKDAY($X$25,1)-(start_day-1))&lt;=0,7,0)+(ROW(AA31)-ROW($X$27))*7+(COLUMN(AA31)-COLUMN($X$27)+1))</f>
        <v>45469</v>
      </c>
      <c r="AB31" s="95">
        <f>IF(MONTH($X$25)&lt;&gt;MONTH($X$25-(WEEKDAY($X$25,1)-(start_day-1))-IF((WEEKDAY($X$25,1)-(start_day-1))&lt;=0,7,0)+(ROW(AB31)-ROW($X$27))*7+(COLUMN(AB31)-COLUMN($X$27)+1)),"",$X$25-(WEEKDAY($X$25,1)-(start_day-1))-IF((WEEKDAY($X$25,1)-(start_day-1))&lt;=0,7,0)+(ROW(AB31)-ROW($X$27))*7+(COLUMN(AB31)-COLUMN($X$27)+1))</f>
        <v>45470</v>
      </c>
      <c r="AC31" s="95">
        <f>IF(MONTH($X$25)&lt;&gt;MONTH($X$25-(WEEKDAY($X$25,1)-(start_day-1))-IF((WEEKDAY($X$25,1)-(start_day-1))&lt;=0,7,0)+(ROW(AC31)-ROW($X$27))*7+(COLUMN(AC31)-COLUMN($X$27)+1)),"",$X$25-(WEEKDAY($X$25,1)-(start_day-1))-IF((WEEKDAY($X$25,1)-(start_day-1))&lt;=0,7,0)+(ROW(AC31)-ROW($X$27))*7+(COLUMN(AC31)-COLUMN($X$27)+1))</f>
        <v>45471</v>
      </c>
      <c r="AD31" s="95">
        <f>IF(MONTH($X$25)&lt;&gt;MONTH($X$25-(WEEKDAY($X$25,1)-(start_day-1))-IF((WEEKDAY($X$25,1)-(start_day-1))&lt;=0,7,0)+(ROW(AD31)-ROW($X$27))*7+(COLUMN(AD31)-COLUMN($X$27)+1)),"",$X$25-(WEEKDAY($X$25,1)-(start_day-1))-IF((WEEKDAY($X$25,1)-(start_day-1))&lt;=0,7,0)+(ROW(AD31)-ROW($X$27))*7+(COLUMN(AD31)-COLUMN($X$27)+1))</f>
        <v>45472</v>
      </c>
      <c r="AE31" s="51"/>
      <c r="AF31" s="51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</row>
    <row r="32" ht="12.75" customHeight="1">
      <c r="A32" s="5"/>
      <c r="B32" s="51"/>
      <c r="C32" s="100"/>
      <c r="D32" s="100"/>
      <c r="E32" s="100"/>
      <c r="F32" s="100"/>
      <c r="G32" s="100"/>
      <c r="H32" s="100"/>
      <c r="I32" s="100"/>
      <c r="J32" s="100"/>
      <c r="K32" s="100"/>
      <c r="L32" s="51"/>
      <c r="M32" s="51"/>
      <c r="N32" s="51"/>
      <c r="O32" s="95" t="str">
        <f>IF(MONTH($O$25)&lt;&gt;MONTH($O$25-(WEEKDAY($O$25,1)-(start_day-1))-IF((WEEKDAY($O$25,1)-(start_day-1))&lt;=0,7,0)+(ROW(O32)-ROW($O$27))*7+(COLUMN(O32)-COLUMN($O$27)+1)),"",$O$25-(WEEKDAY($O$25,1)-(start_day-1))-IF((WEEKDAY($O$25,1)-(start_day-1))&lt;=0,7,0)+(ROW(O32)-ROW($O$27))*7+(COLUMN(O32)-COLUMN($O$27)+1))</f>
        <v/>
      </c>
      <c r="P32" s="95" t="str">
        <f>IF(MONTH($O$25)&lt;&gt;MONTH($O$25-(WEEKDAY($O$25,1)-(start_day-1))-IF((WEEKDAY($O$25,1)-(start_day-1))&lt;=0,7,0)+(ROW(P32)-ROW($O$27))*7+(COLUMN(P32)-COLUMN($O$27)+1)),"",$O$25-(WEEKDAY($O$25,1)-(start_day-1))-IF((WEEKDAY($O$25,1)-(start_day-1))&lt;=0,7,0)+(ROW(P32)-ROW($O$27))*7+(COLUMN(P32)-COLUMN($O$27)+1))</f>
        <v/>
      </c>
      <c r="Q32" s="95" t="str">
        <f>IF(MONTH($O$25)&lt;&gt;MONTH($O$25-(WEEKDAY($O$25,1)-(start_day-1))-IF((WEEKDAY($O$25,1)-(start_day-1))&lt;=0,7,0)+(ROW(Q32)-ROW($O$27))*7+(COLUMN(Q32)-COLUMN($O$27)+1)),"",$O$25-(WEEKDAY($O$25,1)-(start_day-1))-IF((WEEKDAY($O$25,1)-(start_day-1))&lt;=0,7,0)+(ROW(Q32)-ROW($O$27))*7+(COLUMN(Q32)-COLUMN($O$27)+1))</f>
        <v/>
      </c>
      <c r="R32" s="95" t="str">
        <f>IF(MONTH($O$25)&lt;&gt;MONTH($O$25-(WEEKDAY($O$25,1)-(start_day-1))-IF((WEEKDAY($O$25,1)-(start_day-1))&lt;=0,7,0)+(ROW(R32)-ROW($O$27))*7+(COLUMN(R32)-COLUMN($O$27)+1)),"",$O$25-(WEEKDAY($O$25,1)-(start_day-1))-IF((WEEKDAY($O$25,1)-(start_day-1))&lt;=0,7,0)+(ROW(R32)-ROW($O$27))*7+(COLUMN(R32)-COLUMN($O$27)+1))</f>
        <v/>
      </c>
      <c r="S32" s="95" t="str">
        <f>IF(MONTH($O$25)&lt;&gt;MONTH($O$25-(WEEKDAY($O$25,1)-(start_day-1))-IF((WEEKDAY($O$25,1)-(start_day-1))&lt;=0,7,0)+(ROW(S32)-ROW($O$27))*7+(COLUMN(S32)-COLUMN($O$27)+1)),"",$O$25-(WEEKDAY($O$25,1)-(start_day-1))-IF((WEEKDAY($O$25,1)-(start_day-1))&lt;=0,7,0)+(ROW(S32)-ROW($O$27))*7+(COLUMN(S32)-COLUMN($O$27)+1))</f>
        <v/>
      </c>
      <c r="T32" s="95" t="str">
        <f>IF(MONTH($O$25)&lt;&gt;MONTH($O$25-(WEEKDAY($O$25,1)-(start_day-1))-IF((WEEKDAY($O$25,1)-(start_day-1))&lt;=0,7,0)+(ROW(T32)-ROW($O$27))*7+(COLUMN(T32)-COLUMN($O$27)+1)),"",$O$25-(WEEKDAY($O$25,1)-(start_day-1))-IF((WEEKDAY($O$25,1)-(start_day-1))&lt;=0,7,0)+(ROW(T32)-ROW($O$27))*7+(COLUMN(T32)-COLUMN($O$27)+1))</f>
        <v/>
      </c>
      <c r="U32" s="95" t="str">
        <f>IF(MONTH($O$25)&lt;&gt;MONTH($O$25-(WEEKDAY($O$25,1)-(start_day-1))-IF((WEEKDAY($O$25,1)-(start_day-1))&lt;=0,7,0)+(ROW(U32)-ROW($O$27))*7+(COLUMN(U32)-COLUMN($O$27)+1)),"",$O$25-(WEEKDAY($O$25,1)-(start_day-1))-IF((WEEKDAY($O$25,1)-(start_day-1))&lt;=0,7,0)+(ROW(U32)-ROW($O$27))*7+(COLUMN(U32)-COLUMN($O$27)+1))</f>
        <v/>
      </c>
      <c r="V32" s="89"/>
      <c r="W32" s="89"/>
      <c r="X32" s="95">
        <f>IF(MONTH($X$25)&lt;&gt;MONTH($X$25-(WEEKDAY($X$25,1)-(start_day-1))-IF((WEEKDAY($X$25,1)-(start_day-1))&lt;=0,7,0)+(ROW(X32)-ROW($X$27))*7+(COLUMN(X32)-COLUMN($X$27)+1)),"",$X$25-(WEEKDAY($X$25,1)-(start_day-1))-IF((WEEKDAY($X$25,1)-(start_day-1))&lt;=0,7,0)+(ROW(X32)-ROW($X$27))*7+(COLUMN(X32)-COLUMN($X$27)+1))</f>
        <v>45473</v>
      </c>
      <c r="Y32" s="95" t="str">
        <f>IF(MONTH($X$25)&lt;&gt;MONTH($X$25-(WEEKDAY($X$25,1)-(start_day-1))-IF((WEEKDAY($X$25,1)-(start_day-1))&lt;=0,7,0)+(ROW(Y32)-ROW($X$27))*7+(COLUMN(Y32)-COLUMN($X$27)+1)),"",$X$25-(WEEKDAY($X$25,1)-(start_day-1))-IF((WEEKDAY($X$25,1)-(start_day-1))&lt;=0,7,0)+(ROW(Y32)-ROW($X$27))*7+(COLUMN(Y32)-COLUMN($X$27)+1))</f>
        <v/>
      </c>
      <c r="Z32" s="95" t="str">
        <f>IF(MONTH($X$25)&lt;&gt;MONTH($X$25-(WEEKDAY($X$25,1)-(start_day-1))-IF((WEEKDAY($X$25,1)-(start_day-1))&lt;=0,7,0)+(ROW(Z32)-ROW($X$27))*7+(COLUMN(Z32)-COLUMN($X$27)+1)),"",$X$25-(WEEKDAY($X$25,1)-(start_day-1))-IF((WEEKDAY($X$25,1)-(start_day-1))&lt;=0,7,0)+(ROW(Z32)-ROW($X$27))*7+(COLUMN(Z32)-COLUMN($X$27)+1))</f>
        <v/>
      </c>
      <c r="AA32" s="95" t="str">
        <f>IF(MONTH($X$25)&lt;&gt;MONTH($X$25-(WEEKDAY($X$25,1)-(start_day-1))-IF((WEEKDAY($X$25,1)-(start_day-1))&lt;=0,7,0)+(ROW(AA32)-ROW($X$27))*7+(COLUMN(AA32)-COLUMN($X$27)+1)),"",$X$25-(WEEKDAY($X$25,1)-(start_day-1))-IF((WEEKDAY($X$25,1)-(start_day-1))&lt;=0,7,0)+(ROW(AA32)-ROW($X$27))*7+(COLUMN(AA32)-COLUMN($X$27)+1))</f>
        <v/>
      </c>
      <c r="AB32" s="95" t="str">
        <f>IF(MONTH($X$25)&lt;&gt;MONTH($X$25-(WEEKDAY($X$25,1)-(start_day-1))-IF((WEEKDAY($X$25,1)-(start_day-1))&lt;=0,7,0)+(ROW(AB32)-ROW($X$27))*7+(COLUMN(AB32)-COLUMN($X$27)+1)),"",$X$25-(WEEKDAY($X$25,1)-(start_day-1))-IF((WEEKDAY($X$25,1)-(start_day-1))&lt;=0,7,0)+(ROW(AB32)-ROW($X$27))*7+(COLUMN(AB32)-COLUMN($X$27)+1))</f>
        <v/>
      </c>
      <c r="AC32" s="95" t="str">
        <f>IF(MONTH($X$25)&lt;&gt;MONTH($X$25-(WEEKDAY($X$25,1)-(start_day-1))-IF((WEEKDAY($X$25,1)-(start_day-1))&lt;=0,7,0)+(ROW(AC32)-ROW($X$27))*7+(COLUMN(AC32)-COLUMN($X$27)+1)),"",$X$25-(WEEKDAY($X$25,1)-(start_day-1))-IF((WEEKDAY($X$25,1)-(start_day-1))&lt;=0,7,0)+(ROW(AC32)-ROW($X$27))*7+(COLUMN(AC32)-COLUMN($X$27)+1))</f>
        <v/>
      </c>
      <c r="AD32" s="95" t="str">
        <f>IF(MONTH($X$25)&lt;&gt;MONTH($X$25-(WEEKDAY($X$25,1)-(start_day-1))-IF((WEEKDAY($X$25,1)-(start_day-1))&lt;=0,7,0)+(ROW(AD32)-ROW($X$27))*7+(COLUMN(AD32)-COLUMN($X$27)+1)),"",$X$25-(WEEKDAY($X$25,1)-(start_day-1))-IF((WEEKDAY($X$25,1)-(start_day-1))&lt;=0,7,0)+(ROW(AD32)-ROW($X$27))*7+(COLUMN(AD32)-COLUMN($X$27)+1))</f>
        <v/>
      </c>
      <c r="AE32" s="51"/>
      <c r="AF32" s="51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</row>
    <row r="33" ht="12.75" customHeight="1">
      <c r="A33" s="5"/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95"/>
      <c r="P33" s="95"/>
      <c r="Q33" s="95"/>
      <c r="R33" s="95"/>
      <c r="S33" s="95"/>
      <c r="T33" s="95"/>
      <c r="U33" s="95"/>
      <c r="V33" s="89"/>
      <c r="W33" s="89"/>
      <c r="X33" s="95"/>
      <c r="Y33" s="95"/>
      <c r="Z33" s="95"/>
      <c r="AA33" s="95"/>
      <c r="AB33" s="95"/>
      <c r="AC33" s="95"/>
      <c r="AD33" s="95"/>
      <c r="AE33" s="51"/>
      <c r="AF33" s="51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</row>
    <row r="34" ht="8.25" customHeight="1">
      <c r="A34" s="49"/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</row>
    <row r="35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</row>
    <row r="36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</row>
    <row r="37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</row>
    <row r="38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</row>
    <row r="39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</row>
    <row r="40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</row>
    <row r="41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</row>
    <row r="42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</row>
    <row r="43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</row>
    <row r="44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</row>
    <row r="45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</row>
    <row r="4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</row>
    <row r="47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</row>
    <row r="48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</row>
    <row r="49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</row>
    <row r="50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</row>
    <row r="51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</row>
    <row r="52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</row>
    <row r="53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</row>
    <row r="54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</row>
    <row r="55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</row>
    <row r="5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</row>
    <row r="57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</row>
    <row r="58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</row>
    <row r="59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</row>
    <row r="60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</row>
    <row r="61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</row>
    <row r="62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</row>
    <row r="63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</row>
    <row r="64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</row>
    <row r="65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</row>
    <row r="6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</row>
    <row r="67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</row>
    <row r="68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</row>
    <row r="69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</row>
    <row r="70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</row>
    <row r="71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</row>
    <row r="72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</row>
    <row r="73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</row>
    <row r="74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</row>
    <row r="75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</row>
    <row r="7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</row>
    <row r="77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</row>
    <row r="78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</row>
    <row r="79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</row>
    <row r="80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</row>
    <row r="81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</row>
    <row r="82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</row>
    <row r="83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</row>
    <row r="84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</row>
    <row r="85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</row>
    <row r="8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</row>
    <row r="87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</row>
    <row r="88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</row>
    <row r="89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</row>
    <row r="90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</row>
    <row r="91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</row>
    <row r="92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</row>
    <row r="93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</row>
    <row r="94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</row>
    <row r="95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</row>
    <row r="9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</row>
    <row r="97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</row>
    <row r="98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</row>
    <row r="99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</row>
    <row r="100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</row>
    <row r="101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</row>
    <row r="102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</row>
    <row r="103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</row>
    <row r="104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</row>
    <row r="105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</row>
    <row r="10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</row>
    <row r="107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</row>
    <row r="108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</row>
    <row r="109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</row>
    <row r="110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</row>
    <row r="111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</row>
    <row r="112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</row>
    <row r="113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</row>
    <row r="114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</row>
    <row r="115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</row>
    <row r="11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</row>
    <row r="117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</row>
    <row r="118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</row>
    <row r="119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</row>
    <row r="120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</row>
    <row r="121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</row>
    <row r="122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</row>
    <row r="123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</row>
    <row r="124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</row>
    <row r="125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</row>
    <row r="1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</row>
    <row r="127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</row>
    <row r="128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</row>
    <row r="129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</row>
    <row r="130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</row>
    <row r="131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</row>
    <row r="132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</row>
    <row r="133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</row>
    <row r="134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</row>
    <row r="135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</row>
    <row r="13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</row>
    <row r="137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</row>
    <row r="138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</row>
    <row r="139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</row>
    <row r="140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</row>
    <row r="141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</row>
    <row r="142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</row>
    <row r="143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</row>
    <row r="144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</row>
    <row r="145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</row>
    <row r="14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</row>
    <row r="147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</row>
    <row r="148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</row>
    <row r="149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</row>
    <row r="150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</row>
    <row r="151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</row>
    <row r="152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</row>
    <row r="153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</row>
    <row r="154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</row>
    <row r="155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</row>
    <row r="15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</row>
    <row r="157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</row>
    <row r="158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</row>
    <row r="159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</row>
    <row r="160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</row>
    <row r="161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</row>
    <row r="162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</row>
    <row r="163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</row>
    <row r="164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</row>
    <row r="165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</row>
    <row r="16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</row>
    <row r="167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</row>
    <row r="168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</row>
    <row r="169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</row>
    <row r="170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</row>
    <row r="171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</row>
    <row r="172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</row>
    <row r="173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</row>
    <row r="174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</row>
    <row r="175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</row>
    <row r="17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</row>
    <row r="177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</row>
    <row r="178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</row>
    <row r="179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</row>
    <row r="180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</row>
    <row r="181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</row>
    <row r="182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</row>
    <row r="183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</row>
    <row r="184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</row>
    <row r="185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</row>
    <row r="18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</row>
    <row r="187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</row>
    <row r="188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</row>
    <row r="189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</row>
    <row r="190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</row>
    <row r="191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</row>
    <row r="192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</row>
    <row r="193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</row>
    <row r="194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</row>
    <row r="195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</row>
    <row r="19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</row>
    <row r="197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</row>
    <row r="198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</row>
    <row r="199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</row>
    <row r="200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</row>
    <row r="201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</row>
    <row r="202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</row>
    <row r="203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</row>
    <row r="204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</row>
    <row r="205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</row>
    <row r="20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</row>
    <row r="207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</row>
    <row r="208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</row>
    <row r="209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</row>
    <row r="210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</row>
    <row r="211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</row>
    <row r="212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</row>
    <row r="213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</row>
    <row r="214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</row>
    <row r="215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</row>
    <row r="21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</row>
    <row r="217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</row>
    <row r="218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</row>
    <row r="219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</row>
    <row r="220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</row>
    <row r="221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</row>
    <row r="222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</row>
    <row r="223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</row>
    <row r="224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</row>
    <row r="225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</row>
    <row r="2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</row>
    <row r="227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</row>
    <row r="228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</row>
    <row r="229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</row>
    <row r="230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</row>
    <row r="231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</row>
    <row r="232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</row>
    <row r="233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</row>
    <row r="234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</row>
    <row r="235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</row>
    <row r="23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</row>
    <row r="237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</row>
    <row r="238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</row>
    <row r="239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</row>
    <row r="240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</row>
    <row r="241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</row>
    <row r="242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</row>
    <row r="243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</row>
    <row r="244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</row>
    <row r="245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</row>
    <row r="24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</row>
    <row r="247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</row>
    <row r="248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</row>
    <row r="249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</row>
    <row r="250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</row>
    <row r="251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</row>
    <row r="252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</row>
    <row r="253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</row>
    <row r="254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</row>
    <row r="255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</row>
    <row r="25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</row>
    <row r="257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</row>
    <row r="258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</row>
    <row r="259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</row>
    <row r="260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</row>
    <row r="261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</row>
    <row r="262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</row>
    <row r="263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</row>
    <row r="264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</row>
    <row r="265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</row>
    <row r="26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</row>
    <row r="267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</row>
    <row r="268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</row>
    <row r="269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</row>
    <row r="270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</row>
    <row r="271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</row>
    <row r="272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</row>
    <row r="273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</row>
    <row r="274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</row>
    <row r="275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</row>
    <row r="27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</row>
    <row r="277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</row>
    <row r="278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</row>
    <row r="279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</row>
    <row r="280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</row>
    <row r="281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</row>
    <row r="282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</row>
    <row r="283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</row>
    <row r="284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</row>
    <row r="285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</row>
    <row r="28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</row>
    <row r="287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</row>
    <row r="288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</row>
    <row r="289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</row>
    <row r="290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</row>
    <row r="291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</row>
    <row r="292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</row>
    <row r="293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</row>
    <row r="294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</row>
    <row r="295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</row>
    <row r="29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</row>
    <row r="297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</row>
    <row r="298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</row>
    <row r="299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</row>
    <row r="300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</row>
    <row r="301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</row>
    <row r="302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</row>
    <row r="303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</row>
    <row r="304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</row>
    <row r="305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</row>
    <row r="30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</row>
    <row r="307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</row>
    <row r="308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</row>
    <row r="309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</row>
    <row r="310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</row>
    <row r="311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</row>
    <row r="312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</row>
    <row r="313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</row>
    <row r="314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</row>
    <row r="315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</row>
    <row r="31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</row>
    <row r="317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</row>
    <row r="318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</row>
    <row r="319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</row>
    <row r="320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</row>
    <row r="321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</row>
    <row r="322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</row>
    <row r="323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</row>
    <row r="324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</row>
    <row r="325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</row>
    <row r="3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</row>
    <row r="327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</row>
    <row r="328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</row>
    <row r="329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</row>
    <row r="330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</row>
    <row r="331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</row>
    <row r="332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</row>
    <row r="333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</row>
    <row r="334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</row>
    <row r="335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</row>
    <row r="33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</row>
    <row r="337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</row>
    <row r="338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</row>
    <row r="339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</row>
    <row r="340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</row>
    <row r="341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</row>
    <row r="342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</row>
    <row r="343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</row>
    <row r="344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</row>
    <row r="345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</row>
    <row r="34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</row>
    <row r="347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</row>
    <row r="348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</row>
    <row r="349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</row>
    <row r="350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</row>
    <row r="351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</row>
    <row r="352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</row>
    <row r="353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</row>
    <row r="354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</row>
    <row r="355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</row>
    <row r="35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</row>
    <row r="357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</row>
    <row r="358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</row>
    <row r="359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</row>
    <row r="360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</row>
    <row r="361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</row>
    <row r="362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</row>
    <row r="363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</row>
    <row r="364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</row>
    <row r="365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</row>
    <row r="36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</row>
    <row r="367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</row>
    <row r="368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</row>
    <row r="369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</row>
    <row r="370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</row>
    <row r="371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</row>
    <row r="372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</row>
    <row r="373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</row>
    <row r="374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</row>
    <row r="375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</row>
    <row r="37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</row>
    <row r="377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</row>
    <row r="378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</row>
    <row r="379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</row>
    <row r="380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</row>
    <row r="381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</row>
    <row r="382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</row>
    <row r="383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</row>
    <row r="384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</row>
    <row r="385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</row>
    <row r="38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</row>
    <row r="387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</row>
    <row r="388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</row>
    <row r="389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</row>
    <row r="390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</row>
    <row r="391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</row>
    <row r="392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</row>
    <row r="393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</row>
    <row r="394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</row>
    <row r="395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</row>
    <row r="39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</row>
    <row r="397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</row>
    <row r="398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</row>
    <row r="399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</row>
    <row r="400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</row>
    <row r="401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</row>
    <row r="402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</row>
    <row r="403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</row>
    <row r="404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</row>
    <row r="405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</row>
    <row r="40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</row>
    <row r="407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</row>
    <row r="408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</row>
    <row r="409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</row>
    <row r="410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</row>
    <row r="411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</row>
    <row r="412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</row>
    <row r="413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</row>
    <row r="414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</row>
    <row r="415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</row>
    <row r="41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</row>
    <row r="417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</row>
    <row r="418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</row>
    <row r="419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</row>
    <row r="420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</row>
    <row r="421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</row>
    <row r="422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</row>
    <row r="423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</row>
    <row r="424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</row>
    <row r="425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</row>
    <row r="4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</row>
    <row r="427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</row>
    <row r="428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</row>
    <row r="429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</row>
    <row r="430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</row>
    <row r="431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</row>
    <row r="432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</row>
    <row r="433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</row>
    <row r="434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</row>
    <row r="435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</row>
    <row r="43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</row>
    <row r="437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</row>
    <row r="438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</row>
    <row r="439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</row>
    <row r="440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</row>
    <row r="441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</row>
    <row r="442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</row>
    <row r="443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</row>
    <row r="444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</row>
    <row r="445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</row>
    <row r="44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</row>
    <row r="447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</row>
    <row r="448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</row>
    <row r="449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</row>
    <row r="450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</row>
    <row r="451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</row>
    <row r="452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</row>
    <row r="453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</row>
    <row r="454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</row>
    <row r="455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</row>
    <row r="45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</row>
    <row r="457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</row>
    <row r="458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</row>
    <row r="459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</row>
    <row r="460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</row>
    <row r="461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</row>
    <row r="462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</row>
    <row r="463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</row>
    <row r="464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</row>
    <row r="465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</row>
    <row r="46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</row>
    <row r="467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</row>
    <row r="468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</row>
    <row r="469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</row>
    <row r="470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</row>
    <row r="471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</row>
    <row r="472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</row>
    <row r="473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</row>
    <row r="474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</row>
    <row r="475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</row>
    <row r="47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</row>
    <row r="477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</row>
    <row r="478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</row>
    <row r="479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</row>
    <row r="480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</row>
    <row r="481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</row>
    <row r="482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</row>
    <row r="483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</row>
    <row r="484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</row>
    <row r="485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</row>
    <row r="48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</row>
    <row r="487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</row>
    <row r="488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</row>
    <row r="489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</row>
    <row r="490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</row>
    <row r="491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</row>
    <row r="492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</row>
    <row r="493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</row>
    <row r="494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</row>
    <row r="495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</row>
    <row r="49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</row>
    <row r="497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</row>
    <row r="498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</row>
    <row r="499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</row>
    <row r="500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</row>
    <row r="501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</row>
    <row r="502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</row>
    <row r="503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</row>
    <row r="504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</row>
    <row r="505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</row>
    <row r="50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</row>
    <row r="507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</row>
    <row r="508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</row>
    <row r="509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</row>
    <row r="510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</row>
    <row r="511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</row>
    <row r="512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</row>
    <row r="513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</row>
    <row r="514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</row>
    <row r="515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</row>
    <row r="51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</row>
    <row r="517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</row>
    <row r="518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</row>
    <row r="519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</row>
    <row r="520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</row>
    <row r="521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</row>
    <row r="522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</row>
    <row r="523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</row>
    <row r="524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</row>
    <row r="525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</row>
    <row r="5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</row>
    <row r="527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</row>
    <row r="528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</row>
    <row r="529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</row>
    <row r="530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</row>
    <row r="531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</row>
    <row r="532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</row>
    <row r="533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</row>
    <row r="534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</row>
    <row r="535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</row>
    <row r="53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</row>
    <row r="537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</row>
    <row r="538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</row>
    <row r="539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</row>
    <row r="540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</row>
    <row r="541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</row>
    <row r="542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</row>
    <row r="543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</row>
    <row r="544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</row>
    <row r="545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</row>
    <row r="54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</row>
    <row r="547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</row>
    <row r="548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</row>
    <row r="549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</row>
    <row r="550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</row>
    <row r="551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</row>
    <row r="552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</row>
    <row r="553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</row>
    <row r="554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</row>
    <row r="555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</row>
    <row r="55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</row>
    <row r="557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</row>
    <row r="558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</row>
    <row r="559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</row>
    <row r="560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</row>
    <row r="561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</row>
    <row r="562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</row>
    <row r="563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</row>
    <row r="564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</row>
    <row r="565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</row>
    <row r="56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</row>
    <row r="567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</row>
    <row r="568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</row>
    <row r="569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</row>
    <row r="570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</row>
    <row r="571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</row>
    <row r="572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</row>
    <row r="573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</row>
    <row r="574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</row>
    <row r="575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</row>
    <row r="57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</row>
    <row r="577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</row>
    <row r="578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</row>
    <row r="579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</row>
    <row r="580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</row>
    <row r="581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</row>
    <row r="582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</row>
    <row r="583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</row>
    <row r="584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</row>
    <row r="585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</row>
    <row r="58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</row>
    <row r="587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</row>
    <row r="588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</row>
    <row r="589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</row>
    <row r="590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</row>
    <row r="591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</row>
    <row r="592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</row>
    <row r="593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</row>
    <row r="594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</row>
    <row r="595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</row>
    <row r="59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</row>
    <row r="597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</row>
    <row r="598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</row>
    <row r="599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</row>
    <row r="600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</row>
    <row r="601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</row>
    <row r="602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</row>
    <row r="603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</row>
    <row r="604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</row>
    <row r="605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</row>
    <row r="60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</row>
    <row r="607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</row>
    <row r="608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</row>
    <row r="609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</row>
    <row r="610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</row>
    <row r="611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</row>
    <row r="612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</row>
    <row r="613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</row>
    <row r="614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</row>
    <row r="615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</row>
    <row r="61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</row>
    <row r="617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</row>
    <row r="618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</row>
    <row r="619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</row>
    <row r="620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</row>
    <row r="621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</row>
    <row r="622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</row>
    <row r="623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</row>
    <row r="624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</row>
    <row r="625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</row>
    <row r="6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</row>
    <row r="627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</row>
    <row r="628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</row>
    <row r="629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</row>
    <row r="630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</row>
    <row r="631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</row>
    <row r="632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</row>
    <row r="633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</row>
    <row r="634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</row>
    <row r="635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</row>
    <row r="63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</row>
    <row r="637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</row>
    <row r="638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</row>
    <row r="639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</row>
    <row r="640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</row>
    <row r="641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</row>
    <row r="642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</row>
    <row r="643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</row>
    <row r="644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</row>
    <row r="645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</row>
    <row r="64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</row>
    <row r="647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</row>
    <row r="648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</row>
    <row r="649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</row>
    <row r="650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</row>
    <row r="651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</row>
    <row r="652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</row>
    <row r="653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</row>
    <row r="654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</row>
    <row r="655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</row>
    <row r="65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</row>
    <row r="657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</row>
    <row r="658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</row>
    <row r="659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</row>
    <row r="660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</row>
    <row r="661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</row>
    <row r="662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</row>
    <row r="663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</row>
    <row r="664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</row>
    <row r="665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</row>
    <row r="66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</row>
    <row r="667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</row>
    <row r="668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</row>
    <row r="669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</row>
    <row r="670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</row>
    <row r="671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</row>
    <row r="672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</row>
    <row r="673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</row>
    <row r="674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</row>
    <row r="675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</row>
    <row r="67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</row>
    <row r="677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</row>
    <row r="678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</row>
    <row r="679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</row>
    <row r="680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</row>
    <row r="681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</row>
    <row r="682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</row>
    <row r="683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</row>
    <row r="684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</row>
    <row r="685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</row>
    <row r="68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</row>
    <row r="687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</row>
    <row r="688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</row>
    <row r="689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</row>
    <row r="690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</row>
    <row r="691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</row>
    <row r="692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</row>
    <row r="693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</row>
    <row r="694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</row>
    <row r="695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</row>
    <row r="69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</row>
    <row r="697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</row>
    <row r="698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</row>
    <row r="699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</row>
    <row r="700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</row>
    <row r="701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</row>
    <row r="702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</row>
    <row r="703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</row>
    <row r="704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</row>
    <row r="705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</row>
    <row r="70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</row>
    <row r="707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</row>
    <row r="708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</row>
    <row r="709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</row>
    <row r="710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</row>
    <row r="711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</row>
    <row r="712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</row>
    <row r="713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</row>
    <row r="714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</row>
    <row r="715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</row>
    <row r="71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</row>
    <row r="717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</row>
    <row r="718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</row>
    <row r="719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</row>
    <row r="720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</row>
    <row r="721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</row>
    <row r="722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</row>
    <row r="723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</row>
    <row r="724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</row>
    <row r="725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</row>
    <row r="7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</row>
    <row r="727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</row>
    <row r="728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</row>
    <row r="729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</row>
    <row r="730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</row>
    <row r="731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</row>
    <row r="732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</row>
    <row r="733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</row>
    <row r="734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</row>
    <row r="735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</row>
    <row r="73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</row>
    <row r="737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</row>
    <row r="738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</row>
    <row r="739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</row>
    <row r="740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</row>
    <row r="741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</row>
    <row r="742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</row>
    <row r="743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</row>
    <row r="744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</row>
    <row r="745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</row>
    <row r="74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</row>
    <row r="747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</row>
    <row r="748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</row>
    <row r="749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</row>
    <row r="750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</row>
    <row r="751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</row>
    <row r="752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</row>
    <row r="753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</row>
    <row r="754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</row>
    <row r="755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</row>
    <row r="75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</row>
    <row r="757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</row>
    <row r="758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</row>
    <row r="759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</row>
    <row r="760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</row>
    <row r="761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</row>
    <row r="762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</row>
    <row r="763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</row>
    <row r="764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</row>
    <row r="765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</row>
    <row r="76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</row>
    <row r="767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</row>
    <row r="768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</row>
    <row r="769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</row>
    <row r="770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</row>
    <row r="771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</row>
    <row r="772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</row>
    <row r="773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</row>
    <row r="774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</row>
    <row r="775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</row>
    <row r="77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</row>
    <row r="777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</row>
    <row r="778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</row>
    <row r="779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</row>
    <row r="780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</row>
    <row r="781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</row>
    <row r="782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</row>
    <row r="783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</row>
    <row r="784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</row>
    <row r="785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</row>
    <row r="78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</row>
    <row r="787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</row>
    <row r="788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</row>
    <row r="789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</row>
    <row r="790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</row>
    <row r="791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</row>
    <row r="792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</row>
    <row r="793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</row>
    <row r="794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</row>
    <row r="795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</row>
    <row r="79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</row>
    <row r="797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</row>
    <row r="798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</row>
    <row r="799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</row>
    <row r="800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</row>
    <row r="801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</row>
    <row r="802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</row>
    <row r="803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</row>
    <row r="804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</row>
    <row r="805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</row>
    <row r="80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</row>
    <row r="807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</row>
    <row r="808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</row>
    <row r="809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</row>
    <row r="810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</row>
    <row r="811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</row>
    <row r="812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</row>
    <row r="813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</row>
    <row r="814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</row>
    <row r="815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</row>
    <row r="81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</row>
    <row r="817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</row>
    <row r="818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</row>
    <row r="819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</row>
    <row r="820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</row>
    <row r="821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</row>
    <row r="822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</row>
    <row r="823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</row>
    <row r="824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</row>
    <row r="825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</row>
    <row r="8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</row>
    <row r="827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</row>
    <row r="828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</row>
    <row r="829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</row>
    <row r="830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</row>
    <row r="831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</row>
    <row r="832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</row>
    <row r="833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</row>
    <row r="834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</row>
    <row r="835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</row>
    <row r="83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</row>
    <row r="837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</row>
    <row r="838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</row>
    <row r="839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</row>
    <row r="840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</row>
    <row r="841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</row>
    <row r="842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</row>
    <row r="843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</row>
    <row r="844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</row>
    <row r="845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</row>
    <row r="84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</row>
    <row r="847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</row>
    <row r="848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</row>
    <row r="849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</row>
    <row r="850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</row>
    <row r="851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</row>
    <row r="852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</row>
    <row r="853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</row>
    <row r="854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</row>
    <row r="855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</row>
    <row r="85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</row>
    <row r="857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</row>
    <row r="858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</row>
    <row r="859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</row>
    <row r="860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</row>
    <row r="861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</row>
    <row r="862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</row>
    <row r="863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</row>
    <row r="864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</row>
    <row r="865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</row>
    <row r="86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</row>
    <row r="867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</row>
    <row r="868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</row>
    <row r="869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</row>
    <row r="870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</row>
    <row r="871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</row>
    <row r="872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</row>
    <row r="873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</row>
    <row r="874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</row>
    <row r="875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</row>
    <row r="87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</row>
    <row r="877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</row>
    <row r="878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</row>
    <row r="879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</row>
    <row r="880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</row>
    <row r="881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</row>
    <row r="882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</row>
    <row r="883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</row>
    <row r="884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</row>
    <row r="885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</row>
    <row r="88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</row>
    <row r="887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</row>
    <row r="888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</row>
    <row r="889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</row>
    <row r="890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</row>
    <row r="891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</row>
    <row r="892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</row>
    <row r="893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</row>
    <row r="894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</row>
    <row r="895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</row>
    <row r="89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</row>
    <row r="897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</row>
    <row r="898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</row>
    <row r="899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</row>
    <row r="900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</row>
    <row r="901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</row>
    <row r="902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</row>
    <row r="903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</row>
    <row r="904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</row>
    <row r="905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</row>
    <row r="90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</row>
    <row r="907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</row>
    <row r="908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</row>
    <row r="909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</row>
    <row r="910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</row>
    <row r="911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</row>
    <row r="912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</row>
    <row r="913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</row>
    <row r="914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</row>
    <row r="915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</row>
    <row r="91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</row>
    <row r="917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</row>
    <row r="918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</row>
    <row r="919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</row>
    <row r="920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</row>
    <row r="921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</row>
    <row r="922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</row>
    <row r="923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</row>
    <row r="924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</row>
    <row r="925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</row>
    <row r="9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</row>
    <row r="927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</row>
    <row r="928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</row>
    <row r="929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</row>
    <row r="930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</row>
    <row r="931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</row>
    <row r="932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</row>
    <row r="933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</row>
    <row r="934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</row>
    <row r="935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</row>
    <row r="93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</row>
    <row r="937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</row>
    <row r="938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</row>
    <row r="939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</row>
    <row r="940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</row>
    <row r="941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</row>
    <row r="942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</row>
    <row r="943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</row>
    <row r="944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</row>
    <row r="945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</row>
    <row r="94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</row>
    <row r="947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</row>
    <row r="948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</row>
    <row r="949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</row>
    <row r="950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</row>
    <row r="951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</row>
    <row r="952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</row>
    <row r="953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</row>
    <row r="954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</row>
    <row r="955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</row>
    <row r="95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</row>
    <row r="957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</row>
    <row r="958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</row>
    <row r="959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</row>
    <row r="960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</row>
    <row r="961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</row>
    <row r="962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</row>
    <row r="963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</row>
    <row r="964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</row>
    <row r="965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</row>
    <row r="96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</row>
    <row r="967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</row>
    <row r="968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</row>
    <row r="969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</row>
    <row r="970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</row>
    <row r="971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</row>
    <row r="972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</row>
    <row r="973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</row>
    <row r="974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</row>
    <row r="975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</row>
    <row r="97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</row>
    <row r="977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</row>
    <row r="978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</row>
    <row r="979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</row>
    <row r="980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</row>
    <row r="981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</row>
    <row r="982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</row>
    <row r="983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</row>
    <row r="984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</row>
    <row r="985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</row>
    <row r="98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</row>
    <row r="987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</row>
    <row r="988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</row>
    <row r="989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</row>
    <row r="990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</row>
    <row r="991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</row>
    <row r="992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</row>
    <row r="993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</row>
    <row r="994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</row>
    <row r="995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</row>
    <row r="99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</row>
    <row r="997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</row>
    <row r="998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</row>
    <row r="999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</row>
    <row r="1000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</row>
  </sheetData>
  <mergeCells count="105">
    <mergeCell ref="O4:V4"/>
    <mergeCell ref="W4:AD4"/>
    <mergeCell ref="C5:D5"/>
    <mergeCell ref="E5:F5"/>
    <mergeCell ref="G5:H5"/>
    <mergeCell ref="I5:J5"/>
    <mergeCell ref="K5:M5"/>
    <mergeCell ref="O5:V5"/>
    <mergeCell ref="C4:D4"/>
    <mergeCell ref="C6:D6"/>
    <mergeCell ref="E6:F6"/>
    <mergeCell ref="G6:H6"/>
    <mergeCell ref="I6:J6"/>
    <mergeCell ref="K6:N6"/>
    <mergeCell ref="O6:V6"/>
    <mergeCell ref="W6:AD6"/>
    <mergeCell ref="C7:D8"/>
    <mergeCell ref="E7:F7"/>
    <mergeCell ref="E8:F8"/>
    <mergeCell ref="G7:H7"/>
    <mergeCell ref="I7:J7"/>
    <mergeCell ref="K7:M7"/>
    <mergeCell ref="O7:V7"/>
    <mergeCell ref="G4:H4"/>
    <mergeCell ref="G8:H8"/>
    <mergeCell ref="I8:J8"/>
    <mergeCell ref="K8:M8"/>
    <mergeCell ref="C9:D9"/>
    <mergeCell ref="E9:F9"/>
    <mergeCell ref="O8:V8"/>
    <mergeCell ref="W8:AD8"/>
    <mergeCell ref="G9:H9"/>
    <mergeCell ref="I9:J9"/>
    <mergeCell ref="K9:N9"/>
    <mergeCell ref="O9:V9"/>
    <mergeCell ref="E4:F4"/>
    <mergeCell ref="C10:D11"/>
    <mergeCell ref="E11:F11"/>
    <mergeCell ref="G11:H11"/>
    <mergeCell ref="I11:J11"/>
    <mergeCell ref="K11:M11"/>
    <mergeCell ref="O11:V11"/>
    <mergeCell ref="C13:D14"/>
    <mergeCell ref="E14:F14"/>
    <mergeCell ref="W11:AD11"/>
    <mergeCell ref="C12:D12"/>
    <mergeCell ref="E12:F12"/>
    <mergeCell ref="G12:H12"/>
    <mergeCell ref="I12:J12"/>
    <mergeCell ref="K12:N12"/>
    <mergeCell ref="O12:V12"/>
    <mergeCell ref="W12:AD12"/>
    <mergeCell ref="G14:H14"/>
    <mergeCell ref="I14:J14"/>
    <mergeCell ref="K14:M14"/>
    <mergeCell ref="O14:V14"/>
    <mergeCell ref="W14:AD14"/>
    <mergeCell ref="C15:D15"/>
    <mergeCell ref="E15:F15"/>
    <mergeCell ref="G15:H15"/>
    <mergeCell ref="I15:J15"/>
    <mergeCell ref="K15:N15"/>
    <mergeCell ref="O15:V15"/>
    <mergeCell ref="W15:AD15"/>
    <mergeCell ref="C16:D17"/>
    <mergeCell ref="E17:F17"/>
    <mergeCell ref="G17:H17"/>
    <mergeCell ref="I17:J17"/>
    <mergeCell ref="K17:M17"/>
    <mergeCell ref="O17:V17"/>
    <mergeCell ref="X25:AD25"/>
    <mergeCell ref="C27:K27"/>
    <mergeCell ref="A1:A34"/>
    <mergeCell ref="C2:AD2"/>
    <mergeCell ref="I4:J4"/>
    <mergeCell ref="K4:M4"/>
    <mergeCell ref="W5:AD5"/>
    <mergeCell ref="W7:AD7"/>
    <mergeCell ref="W9:AD9"/>
    <mergeCell ref="W17:AD17"/>
    <mergeCell ref="C18:D18"/>
    <mergeCell ref="E18:F18"/>
    <mergeCell ref="G18:H18"/>
    <mergeCell ref="I18:J18"/>
    <mergeCell ref="K18:M18"/>
    <mergeCell ref="O18:V18"/>
    <mergeCell ref="W18:AD18"/>
    <mergeCell ref="C19:D20"/>
    <mergeCell ref="E20:F20"/>
    <mergeCell ref="G20:H20"/>
    <mergeCell ref="I20:J20"/>
    <mergeCell ref="K20:M20"/>
    <mergeCell ref="O20:V20"/>
    <mergeCell ref="W20:AD20"/>
    <mergeCell ref="C21:D21"/>
    <mergeCell ref="E21:F21"/>
    <mergeCell ref="G21:H21"/>
    <mergeCell ref="I21:J21"/>
    <mergeCell ref="K21:M21"/>
    <mergeCell ref="O21:V21"/>
    <mergeCell ref="W21:AD21"/>
    <mergeCell ref="C25:K26"/>
    <mergeCell ref="O25:U25"/>
    <mergeCell ref="C28:K29"/>
    <mergeCell ref="C30:K31"/>
  </mergeCells>
  <conditionalFormatting sqref="C5 C7 C10 C13 C16 E5 E8 E11 E14 E17 E20 G5 G8 G11 G14 G17 G20 I5 I8 I11 I14 I17 I20 K5:L5 K8:L8 K11:L11 K14:L14 K17:L17 K20:L20 O5 O8 O11 O14 O17 O20 W5 W8 W11 W14 W17 W20">
    <cfRule type="expression" dxfId="0" priority="1">
      <formula>MONTH(C5)&lt;&gt;MONTH($C$2)</formula>
    </cfRule>
  </conditionalFormatting>
  <conditionalFormatting sqref="C5 C7 C10 C13 C16 E5 E8 E11 E14 E17 E20 G5 G8 G11 G14 G17 G20 I5 I8 I11 I14 I17 I20 K5:L5 K8:L8 K11:L11 K14:L14 K17:L17 K20:L20 O5 O8 O11 O14 O17 O20 W5 W8 W11 W14 W17 W20">
    <cfRule type="expression" dxfId="1" priority="2">
      <formula>OR(WEEKDAY(C5,1)=1,WEEKDAY(C5,1)=7)</formula>
    </cfRule>
  </conditionalFormatting>
  <conditionalFormatting sqref="C19">
    <cfRule type="expression" dxfId="0" priority="3">
      <formula>MONTH(C19)&lt;&gt;MONTH($C$2)</formula>
    </cfRule>
  </conditionalFormatting>
  <conditionalFormatting sqref="C19">
    <cfRule type="expression" dxfId="2" priority="4">
      <formula>OR(WEEKDAY(C19,1)=1,WEEKDAY(C19,1)=7)</formula>
    </cfRule>
  </conditionalFormatting>
  <conditionalFormatting sqref="A1:A34">
    <cfRule type="colorScale" priority="5">
      <colorScale>
        <cfvo type="min"/>
        <cfvo type="max"/>
        <color rgb="FF57BB8A"/>
        <color rgb="FFFFFFFF"/>
      </colorScale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17.13"/>
    <col customWidth="1" min="2" max="3" width="5.5"/>
    <col customWidth="1" min="4" max="4" width="15.5"/>
    <col customWidth="1" min="5" max="5" width="5.5"/>
    <col customWidth="1" min="6" max="6" width="15.5"/>
    <col customWidth="1" min="7" max="7" width="5.5"/>
    <col customWidth="1" min="8" max="8" width="15.5"/>
    <col customWidth="1" min="9" max="9" width="5.5"/>
    <col customWidth="1" min="10" max="10" width="15.5"/>
    <col customWidth="1" min="11" max="12" width="5.5"/>
    <col customWidth="1" min="13" max="13" width="6.63"/>
    <col customWidth="1" min="14" max="14" width="3.5"/>
    <col customWidth="1" min="15" max="21" width="2.5"/>
    <col customWidth="1" min="22" max="22" width="4.13"/>
    <col customWidth="1" min="23" max="29" width="2.5"/>
    <col customWidth="1" min="30" max="30" width="4.5"/>
    <col customWidth="1" min="31" max="32" width="5.5"/>
    <col customWidth="1" min="33" max="33" width="10.5"/>
    <col customWidth="1" min="34" max="50" width="8.63"/>
  </cols>
  <sheetData>
    <row r="1" ht="8.25" customHeight="1">
      <c r="A1" s="1"/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</row>
    <row r="2" ht="50.25" customHeight="1">
      <c r="A2" s="5"/>
      <c r="B2" s="52"/>
      <c r="C2" s="53">
        <f>DATE(About!Q8,About!Q10+5,1)</f>
        <v>45444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8"/>
      <c r="AE2" s="52"/>
      <c r="AF2" s="52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</row>
    <row r="3" ht="9.0" customHeight="1">
      <c r="A3" s="5"/>
      <c r="B3" s="55"/>
      <c r="C3" s="56"/>
      <c r="D3" s="56"/>
      <c r="E3" s="56"/>
      <c r="F3" s="56"/>
      <c r="G3" s="56"/>
      <c r="H3" s="56"/>
      <c r="I3" s="56"/>
      <c r="J3" s="56"/>
      <c r="K3" s="57"/>
      <c r="L3" s="57"/>
      <c r="M3" s="57"/>
      <c r="N3" s="57"/>
      <c r="O3" s="55"/>
      <c r="P3" s="55"/>
      <c r="Q3" s="55"/>
      <c r="R3" s="55"/>
      <c r="S3" s="55"/>
      <c r="T3" s="55"/>
      <c r="U3" s="55"/>
      <c r="V3" s="52"/>
      <c r="W3" s="55"/>
      <c r="X3" s="55"/>
      <c r="Y3" s="55"/>
      <c r="Z3" s="55"/>
      <c r="AA3" s="55"/>
      <c r="AB3" s="55"/>
      <c r="AC3" s="55"/>
      <c r="AD3" s="55"/>
      <c r="AE3" s="55"/>
      <c r="AF3" s="52"/>
      <c r="AG3" s="58"/>
      <c r="AH3" s="58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</row>
    <row r="4" ht="30.0" customHeight="1">
      <c r="A4" s="5"/>
      <c r="B4" s="60"/>
      <c r="C4" s="61">
        <f>C5</f>
        <v>45438</v>
      </c>
      <c r="D4" s="62"/>
      <c r="E4" s="61">
        <f>E5</f>
        <v>45439</v>
      </c>
      <c r="F4" s="62"/>
      <c r="G4" s="61">
        <f>G5</f>
        <v>45440</v>
      </c>
      <c r="H4" s="62"/>
      <c r="I4" s="61">
        <f>I5</f>
        <v>45441</v>
      </c>
      <c r="J4" s="62"/>
      <c r="K4" s="61">
        <f>K5</f>
        <v>45442</v>
      </c>
      <c r="L4" s="63"/>
      <c r="M4" s="62"/>
      <c r="N4" s="64"/>
      <c r="O4" s="61">
        <f>O5</f>
        <v>45443</v>
      </c>
      <c r="P4" s="63"/>
      <c r="Q4" s="63"/>
      <c r="R4" s="63"/>
      <c r="S4" s="63"/>
      <c r="T4" s="63"/>
      <c r="U4" s="63"/>
      <c r="V4" s="62"/>
      <c r="W4" s="61">
        <f>W5</f>
        <v>45444</v>
      </c>
      <c r="X4" s="63"/>
      <c r="Y4" s="63"/>
      <c r="Z4" s="63"/>
      <c r="AA4" s="63"/>
      <c r="AB4" s="63"/>
      <c r="AC4" s="63"/>
      <c r="AD4" s="62"/>
      <c r="AE4" s="60"/>
      <c r="AF4" s="65"/>
      <c r="AG4" s="66"/>
      <c r="AH4" s="66"/>
      <c r="AI4" s="66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</row>
    <row r="5" ht="24.75" customHeight="1">
      <c r="A5" s="5"/>
      <c r="B5" s="51"/>
      <c r="C5" s="68">
        <f>$C$2-(WEEKDAY($C$2,1)-(start_day-1))-IF((WEEKDAY($C$2,1)-(start_day-1))&lt;=0,7,0)+1</f>
        <v>45438</v>
      </c>
      <c r="D5" s="30"/>
      <c r="E5" s="68">
        <f>C5+1</f>
        <v>45439</v>
      </c>
      <c r="F5" s="30"/>
      <c r="G5" s="68">
        <f>E5+1</f>
        <v>45440</v>
      </c>
      <c r="H5" s="30"/>
      <c r="I5" s="68">
        <f>G5+1</f>
        <v>45441</v>
      </c>
      <c r="J5" s="30"/>
      <c r="K5" s="68">
        <f>I5+1</f>
        <v>45442</v>
      </c>
      <c r="L5" s="29"/>
      <c r="M5" s="30"/>
      <c r="N5" s="69"/>
      <c r="O5" s="68">
        <f>K5+1</f>
        <v>45443</v>
      </c>
      <c r="P5" s="29"/>
      <c r="Q5" s="29"/>
      <c r="R5" s="29"/>
      <c r="S5" s="29"/>
      <c r="T5" s="29"/>
      <c r="U5" s="29"/>
      <c r="V5" s="30"/>
      <c r="W5" s="68">
        <f>O5+1</f>
        <v>45444</v>
      </c>
      <c r="X5" s="29"/>
      <c r="Y5" s="29"/>
      <c r="Z5" s="29"/>
      <c r="AA5" s="29"/>
      <c r="AB5" s="29"/>
      <c r="AC5" s="29"/>
      <c r="AD5" s="30"/>
      <c r="AE5" s="51"/>
      <c r="AF5" s="70"/>
      <c r="AG5" s="71"/>
      <c r="AH5" s="71"/>
      <c r="AI5" s="71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</row>
    <row r="6" ht="75.0" customHeight="1">
      <c r="A6" s="5"/>
      <c r="B6" s="72"/>
      <c r="C6" s="73"/>
      <c r="D6" s="74"/>
      <c r="E6" s="73"/>
      <c r="F6" s="74"/>
      <c r="G6" s="73"/>
      <c r="H6" s="74"/>
      <c r="I6" s="73"/>
      <c r="J6" s="74"/>
      <c r="K6" s="73"/>
      <c r="L6" s="75"/>
      <c r="M6" s="75"/>
      <c r="N6" s="74"/>
      <c r="O6" s="73"/>
      <c r="P6" s="75"/>
      <c r="Q6" s="75"/>
      <c r="R6" s="75"/>
      <c r="S6" s="75"/>
      <c r="T6" s="75"/>
      <c r="U6" s="75"/>
      <c r="V6" s="74"/>
      <c r="W6" s="73"/>
      <c r="X6" s="75"/>
      <c r="Y6" s="75"/>
      <c r="Z6" s="75"/>
      <c r="AA6" s="75"/>
      <c r="AB6" s="75"/>
      <c r="AC6" s="75"/>
      <c r="AD6" s="74"/>
      <c r="AE6" s="24"/>
      <c r="AF6" s="72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</row>
    <row r="7" ht="9.75" customHeight="1">
      <c r="A7" s="5"/>
      <c r="B7" s="51"/>
      <c r="C7" s="77">
        <f>W5+1</f>
        <v>45445</v>
      </c>
      <c r="D7" s="22"/>
      <c r="E7" s="78"/>
      <c r="F7" s="30"/>
      <c r="G7" s="78"/>
      <c r="H7" s="30"/>
      <c r="I7" s="78"/>
      <c r="J7" s="30"/>
      <c r="K7" s="78"/>
      <c r="L7" s="29"/>
      <c r="M7" s="30"/>
      <c r="N7" s="79"/>
      <c r="O7" s="78"/>
      <c r="P7" s="29"/>
      <c r="Q7" s="29"/>
      <c r="R7" s="29"/>
      <c r="S7" s="29"/>
      <c r="T7" s="29"/>
      <c r="U7" s="29"/>
      <c r="V7" s="30"/>
      <c r="W7" s="78"/>
      <c r="X7" s="29"/>
      <c r="Y7" s="29"/>
      <c r="Z7" s="29"/>
      <c r="AA7" s="29"/>
      <c r="AB7" s="29"/>
      <c r="AC7" s="29"/>
      <c r="AD7" s="30"/>
      <c r="AE7" s="51"/>
      <c r="AF7" s="51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</row>
    <row r="8" ht="15.0" customHeight="1">
      <c r="A8" s="5"/>
      <c r="B8" s="24"/>
      <c r="C8" s="28"/>
      <c r="D8" s="30"/>
      <c r="E8" s="80">
        <f>C7+1</f>
        <v>45446</v>
      </c>
      <c r="F8" s="8"/>
      <c r="G8" s="80">
        <f>E8+1</f>
        <v>45447</v>
      </c>
      <c r="H8" s="8"/>
      <c r="I8" s="80">
        <f>G8+1</f>
        <v>45448</v>
      </c>
      <c r="J8" s="8"/>
      <c r="K8" s="80">
        <f>I8+1</f>
        <v>45449</v>
      </c>
      <c r="L8" s="7"/>
      <c r="M8" s="8"/>
      <c r="N8" s="81"/>
      <c r="O8" s="80">
        <f>K8+1</f>
        <v>45450</v>
      </c>
      <c r="P8" s="7"/>
      <c r="Q8" s="7"/>
      <c r="R8" s="7"/>
      <c r="S8" s="7"/>
      <c r="T8" s="7"/>
      <c r="U8" s="7"/>
      <c r="V8" s="8"/>
      <c r="W8" s="80">
        <f>O8+1</f>
        <v>45451</v>
      </c>
      <c r="X8" s="7"/>
      <c r="Y8" s="7"/>
      <c r="Z8" s="7"/>
      <c r="AA8" s="7"/>
      <c r="AB8" s="7"/>
      <c r="AC8" s="7"/>
      <c r="AD8" s="8"/>
      <c r="AE8" s="24"/>
      <c r="AF8" s="24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</row>
    <row r="9" ht="75.0" customHeight="1">
      <c r="A9" s="5"/>
      <c r="B9" s="72"/>
      <c r="C9" s="73"/>
      <c r="D9" s="74"/>
      <c r="E9" s="73"/>
      <c r="F9" s="74"/>
      <c r="G9" s="73"/>
      <c r="H9" s="74"/>
      <c r="I9" s="73"/>
      <c r="J9" s="74"/>
      <c r="K9" s="73"/>
      <c r="L9" s="75"/>
      <c r="M9" s="75"/>
      <c r="N9" s="74"/>
      <c r="O9" s="73"/>
      <c r="P9" s="75"/>
      <c r="Q9" s="75"/>
      <c r="R9" s="75"/>
      <c r="S9" s="75"/>
      <c r="T9" s="75"/>
      <c r="U9" s="75"/>
      <c r="V9" s="74"/>
      <c r="W9" s="73"/>
      <c r="X9" s="75"/>
      <c r="Y9" s="75"/>
      <c r="Z9" s="75"/>
      <c r="AA9" s="75"/>
      <c r="AB9" s="75"/>
      <c r="AC9" s="75"/>
      <c r="AD9" s="74"/>
      <c r="AE9" s="24"/>
      <c r="AF9" s="72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</row>
    <row r="10" ht="9.75" customHeight="1">
      <c r="A10" s="5"/>
      <c r="B10" s="72"/>
      <c r="C10" s="77">
        <f>W8+1</f>
        <v>45452</v>
      </c>
      <c r="D10" s="22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  <c r="AD10" s="79"/>
      <c r="AE10" s="24"/>
      <c r="AF10" s="72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</row>
    <row r="11" ht="15.0" customHeight="1">
      <c r="A11" s="5"/>
      <c r="B11" s="24"/>
      <c r="C11" s="28"/>
      <c r="D11" s="30"/>
      <c r="E11" s="80">
        <f>C10+1</f>
        <v>45453</v>
      </c>
      <c r="F11" s="8"/>
      <c r="G11" s="80">
        <f>E11+1</f>
        <v>45454</v>
      </c>
      <c r="H11" s="8"/>
      <c r="I11" s="80">
        <f>G11+1</f>
        <v>45455</v>
      </c>
      <c r="J11" s="8"/>
      <c r="K11" s="80">
        <f>I11+1</f>
        <v>45456</v>
      </c>
      <c r="L11" s="7"/>
      <c r="M11" s="8"/>
      <c r="N11" s="81"/>
      <c r="O11" s="80">
        <f>K11+1</f>
        <v>45457</v>
      </c>
      <c r="P11" s="7"/>
      <c r="Q11" s="7"/>
      <c r="R11" s="7"/>
      <c r="S11" s="7"/>
      <c r="T11" s="7"/>
      <c r="U11" s="7"/>
      <c r="V11" s="8"/>
      <c r="W11" s="80">
        <f>O11+1</f>
        <v>45458</v>
      </c>
      <c r="X11" s="7"/>
      <c r="Y11" s="7"/>
      <c r="Z11" s="7"/>
      <c r="AA11" s="7"/>
      <c r="AB11" s="7"/>
      <c r="AC11" s="7"/>
      <c r="AD11" s="8"/>
      <c r="AE11" s="24"/>
      <c r="AF11" s="24"/>
      <c r="AG11" s="10"/>
      <c r="AH11" s="10"/>
      <c r="AI11" s="4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</row>
    <row r="12" ht="75.0" customHeight="1">
      <c r="A12" s="5"/>
      <c r="B12" s="72"/>
      <c r="C12" s="73"/>
      <c r="D12" s="74"/>
      <c r="E12" s="73"/>
      <c r="F12" s="74"/>
      <c r="G12" s="73"/>
      <c r="H12" s="74"/>
      <c r="I12" s="73"/>
      <c r="J12" s="74"/>
      <c r="K12" s="73"/>
      <c r="L12" s="75"/>
      <c r="M12" s="75"/>
      <c r="N12" s="74"/>
      <c r="O12" s="73"/>
      <c r="P12" s="75"/>
      <c r="Q12" s="75"/>
      <c r="R12" s="75"/>
      <c r="S12" s="75"/>
      <c r="T12" s="75"/>
      <c r="U12" s="75"/>
      <c r="V12" s="74"/>
      <c r="W12" s="73"/>
      <c r="X12" s="75"/>
      <c r="Y12" s="75"/>
      <c r="Z12" s="75"/>
      <c r="AA12" s="75"/>
      <c r="AB12" s="75"/>
      <c r="AC12" s="75"/>
      <c r="AD12" s="74"/>
      <c r="AE12" s="24"/>
      <c r="AF12" s="72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</row>
    <row r="13" ht="9.75" customHeight="1">
      <c r="A13" s="5"/>
      <c r="B13" s="72"/>
      <c r="C13" s="77">
        <f>W11+1</f>
        <v>45459</v>
      </c>
      <c r="D13" s="22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24"/>
      <c r="AF13" s="72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</row>
    <row r="14" ht="15.0" customHeight="1">
      <c r="A14" s="5"/>
      <c r="B14" s="24"/>
      <c r="C14" s="28"/>
      <c r="D14" s="30"/>
      <c r="E14" s="80">
        <f>C13+1</f>
        <v>45460</v>
      </c>
      <c r="F14" s="8"/>
      <c r="G14" s="80">
        <f>E14+1</f>
        <v>45461</v>
      </c>
      <c r="H14" s="8"/>
      <c r="I14" s="80">
        <f>G14+1</f>
        <v>45462</v>
      </c>
      <c r="J14" s="8"/>
      <c r="K14" s="80">
        <f>I14+1</f>
        <v>45463</v>
      </c>
      <c r="L14" s="7"/>
      <c r="M14" s="8"/>
      <c r="N14" s="81"/>
      <c r="O14" s="80">
        <f>K14+1</f>
        <v>45464</v>
      </c>
      <c r="P14" s="7"/>
      <c r="Q14" s="7"/>
      <c r="R14" s="7"/>
      <c r="S14" s="7"/>
      <c r="T14" s="7"/>
      <c r="U14" s="7"/>
      <c r="V14" s="8"/>
      <c r="W14" s="80">
        <f>O14+1</f>
        <v>45465</v>
      </c>
      <c r="X14" s="7"/>
      <c r="Y14" s="7"/>
      <c r="Z14" s="7"/>
      <c r="AA14" s="7"/>
      <c r="AB14" s="7"/>
      <c r="AC14" s="7"/>
      <c r="AD14" s="8"/>
      <c r="AE14" s="24"/>
      <c r="AF14" s="24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</row>
    <row r="15" ht="75.0" customHeight="1">
      <c r="A15" s="5"/>
      <c r="B15" s="72"/>
      <c r="C15" s="73"/>
      <c r="D15" s="74"/>
      <c r="E15" s="73"/>
      <c r="F15" s="74"/>
      <c r="G15" s="73"/>
      <c r="H15" s="74"/>
      <c r="I15" s="73"/>
      <c r="J15" s="74"/>
      <c r="K15" s="73"/>
      <c r="L15" s="75"/>
      <c r="M15" s="75"/>
      <c r="N15" s="74"/>
      <c r="O15" s="73"/>
      <c r="P15" s="75"/>
      <c r="Q15" s="75"/>
      <c r="R15" s="75"/>
      <c r="S15" s="75"/>
      <c r="T15" s="75"/>
      <c r="U15" s="75"/>
      <c r="V15" s="74"/>
      <c r="W15" s="73"/>
      <c r="X15" s="75"/>
      <c r="Y15" s="75"/>
      <c r="Z15" s="75"/>
      <c r="AA15" s="75"/>
      <c r="AB15" s="75"/>
      <c r="AC15" s="75"/>
      <c r="AD15" s="74"/>
      <c r="AE15" s="24"/>
      <c r="AF15" s="72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</row>
    <row r="16" ht="9.75" customHeight="1">
      <c r="A16" s="5"/>
      <c r="B16" s="72"/>
      <c r="C16" s="77">
        <f>W14+1</f>
        <v>45466</v>
      </c>
      <c r="D16" s="22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24"/>
      <c r="AF16" s="72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</row>
    <row r="17" ht="15.0" customHeight="1">
      <c r="A17" s="5"/>
      <c r="B17" s="24"/>
      <c r="C17" s="28"/>
      <c r="D17" s="30"/>
      <c r="E17" s="80">
        <f>C16+1</f>
        <v>45467</v>
      </c>
      <c r="F17" s="8"/>
      <c r="G17" s="80">
        <f>E17+1</f>
        <v>45468</v>
      </c>
      <c r="H17" s="8"/>
      <c r="I17" s="80">
        <f>G17+1</f>
        <v>45469</v>
      </c>
      <c r="J17" s="8"/>
      <c r="K17" s="80">
        <f>I17+1</f>
        <v>45470</v>
      </c>
      <c r="L17" s="7"/>
      <c r="M17" s="8"/>
      <c r="N17" s="81"/>
      <c r="O17" s="80">
        <f>K17+1</f>
        <v>45471</v>
      </c>
      <c r="P17" s="7"/>
      <c r="Q17" s="7"/>
      <c r="R17" s="7"/>
      <c r="S17" s="7"/>
      <c r="T17" s="7"/>
      <c r="U17" s="7"/>
      <c r="V17" s="8"/>
      <c r="W17" s="80">
        <f>O17+1</f>
        <v>45472</v>
      </c>
      <c r="X17" s="7"/>
      <c r="Y17" s="7"/>
      <c r="Z17" s="7"/>
      <c r="AA17" s="7"/>
      <c r="AB17" s="7"/>
      <c r="AC17" s="7"/>
      <c r="AD17" s="8"/>
      <c r="AE17" s="24"/>
      <c r="AF17" s="24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</row>
    <row r="18" ht="75.0" customHeight="1">
      <c r="A18" s="5"/>
      <c r="B18" s="72"/>
      <c r="C18" s="73"/>
      <c r="D18" s="74"/>
      <c r="E18" s="73"/>
      <c r="F18" s="74"/>
      <c r="G18" s="73"/>
      <c r="H18" s="74"/>
      <c r="I18" s="73"/>
      <c r="J18" s="74"/>
      <c r="K18" s="73"/>
      <c r="L18" s="75"/>
      <c r="M18" s="74"/>
      <c r="N18" s="19"/>
      <c r="O18" s="73"/>
      <c r="P18" s="75"/>
      <c r="Q18" s="75"/>
      <c r="R18" s="75"/>
      <c r="S18" s="75"/>
      <c r="T18" s="75"/>
      <c r="U18" s="75"/>
      <c r="V18" s="74"/>
      <c r="W18" s="73"/>
      <c r="X18" s="75"/>
      <c r="Y18" s="75"/>
      <c r="Z18" s="75"/>
      <c r="AA18" s="75"/>
      <c r="AB18" s="75"/>
      <c r="AC18" s="75"/>
      <c r="AD18" s="74"/>
      <c r="AE18" s="24"/>
      <c r="AF18" s="72"/>
      <c r="AG18" s="76"/>
      <c r="AH18" s="76"/>
      <c r="AI18" s="76"/>
      <c r="AJ18" s="76"/>
      <c r="AK18" s="76"/>
      <c r="AL18" s="76"/>
      <c r="AM18" s="76"/>
      <c r="AN18" s="76"/>
      <c r="AO18" s="4"/>
      <c r="AP18" s="76"/>
      <c r="AQ18" s="76"/>
      <c r="AR18" s="76"/>
      <c r="AS18" s="76"/>
      <c r="AT18" s="76"/>
      <c r="AU18" s="76"/>
      <c r="AV18" s="76"/>
      <c r="AW18" s="76"/>
      <c r="AX18" s="76"/>
    </row>
    <row r="19" ht="9.75" customHeight="1">
      <c r="A19" s="5"/>
      <c r="B19" s="72"/>
      <c r="C19" s="77">
        <f>W17+1</f>
        <v>45473</v>
      </c>
      <c r="D19" s="22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24"/>
      <c r="AF19" s="72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</row>
    <row r="20" ht="15.0" customHeight="1">
      <c r="A20" s="5"/>
      <c r="B20" s="24"/>
      <c r="C20" s="28"/>
      <c r="D20" s="30"/>
      <c r="E20" s="80">
        <f>C19+1</f>
        <v>45474</v>
      </c>
      <c r="F20" s="8"/>
      <c r="G20" s="80">
        <f>E20+1</f>
        <v>45475</v>
      </c>
      <c r="H20" s="8"/>
      <c r="I20" s="80">
        <f>G20+1</f>
        <v>45476</v>
      </c>
      <c r="J20" s="8"/>
      <c r="K20" s="80">
        <f>I20+1</f>
        <v>45477</v>
      </c>
      <c r="L20" s="7"/>
      <c r="M20" s="8"/>
      <c r="N20" s="81"/>
      <c r="O20" s="80">
        <f>K20+1</f>
        <v>45478</v>
      </c>
      <c r="P20" s="7"/>
      <c r="Q20" s="7"/>
      <c r="R20" s="7"/>
      <c r="S20" s="7"/>
      <c r="T20" s="7"/>
      <c r="U20" s="7"/>
      <c r="V20" s="8"/>
      <c r="W20" s="80">
        <f>O20+1</f>
        <v>45479</v>
      </c>
      <c r="X20" s="7"/>
      <c r="Y20" s="7"/>
      <c r="Z20" s="7"/>
      <c r="AA20" s="7"/>
      <c r="AB20" s="7"/>
      <c r="AC20" s="7"/>
      <c r="AD20" s="8"/>
      <c r="AE20" s="24"/>
      <c r="AF20" s="24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</row>
    <row r="21" ht="58.5" customHeight="1">
      <c r="A21" s="5"/>
      <c r="B21" s="72"/>
      <c r="C21" s="82"/>
      <c r="D21" s="8"/>
      <c r="E21" s="82"/>
      <c r="F21" s="8"/>
      <c r="G21" s="82"/>
      <c r="H21" s="8"/>
      <c r="I21" s="82"/>
      <c r="J21" s="8"/>
      <c r="K21" s="82"/>
      <c r="L21" s="7"/>
      <c r="M21" s="8"/>
      <c r="N21" s="39"/>
      <c r="O21" s="82"/>
      <c r="P21" s="7"/>
      <c r="Q21" s="7"/>
      <c r="R21" s="7"/>
      <c r="S21" s="7"/>
      <c r="T21" s="7"/>
      <c r="U21" s="7"/>
      <c r="V21" s="8"/>
      <c r="W21" s="82"/>
      <c r="X21" s="7"/>
      <c r="Y21" s="7"/>
      <c r="Z21" s="7"/>
      <c r="AA21" s="7"/>
      <c r="AB21" s="7"/>
      <c r="AC21" s="7"/>
      <c r="AD21" s="8"/>
      <c r="AE21" s="24"/>
      <c r="AF21" s="72"/>
      <c r="AG21" s="76"/>
      <c r="AH21" s="76"/>
      <c r="AI21" s="76"/>
      <c r="AJ21" s="76"/>
      <c r="AK21" s="76"/>
      <c r="AL21" s="76"/>
      <c r="AM21" s="76"/>
      <c r="AN21" s="76"/>
      <c r="AO21" s="4"/>
      <c r="AP21" s="76"/>
      <c r="AQ21" s="76"/>
      <c r="AR21" s="76"/>
      <c r="AS21" s="76"/>
      <c r="AT21" s="76"/>
      <c r="AU21" s="76"/>
      <c r="AV21" s="76"/>
      <c r="AW21" s="76"/>
      <c r="AX21" s="76"/>
    </row>
    <row r="22" ht="2.25" customHeight="1">
      <c r="A22" s="5"/>
      <c r="B22" s="24"/>
      <c r="C22" s="83"/>
      <c r="D22" s="83"/>
      <c r="E22" s="83"/>
      <c r="F22" s="83"/>
      <c r="G22" s="84"/>
      <c r="H22" s="72"/>
      <c r="I22" s="72"/>
      <c r="J22" s="72"/>
      <c r="K22" s="72"/>
      <c r="L22" s="72"/>
      <c r="M22" s="72"/>
      <c r="N22" s="72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24"/>
      <c r="AF22" s="24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</row>
    <row r="23" ht="24.0" hidden="1" customHeight="1">
      <c r="A23" s="5"/>
      <c r="B23" s="24"/>
      <c r="C23" s="83"/>
      <c r="D23" s="83"/>
      <c r="E23" s="83"/>
      <c r="F23" s="83"/>
      <c r="G23" s="84"/>
      <c r="H23" s="72"/>
      <c r="I23" s="72"/>
      <c r="J23" s="72"/>
      <c r="K23" s="72"/>
      <c r="L23" s="72"/>
      <c r="M23" s="72"/>
      <c r="N23" s="72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24"/>
      <c r="AF23" s="24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</row>
    <row r="24" ht="8.25" customHeight="1">
      <c r="A24" s="5"/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</row>
    <row r="25" ht="19.5" customHeight="1">
      <c r="A25" s="5"/>
      <c r="B25" s="51"/>
      <c r="C25" s="86" t="s">
        <v>15</v>
      </c>
      <c r="D25" s="15"/>
      <c r="E25" s="15"/>
      <c r="F25" s="15"/>
      <c r="G25" s="15"/>
      <c r="H25" s="15"/>
      <c r="I25" s="15"/>
      <c r="J25" s="15"/>
      <c r="K25" s="16"/>
      <c r="L25" s="87"/>
      <c r="M25" s="51"/>
      <c r="N25" s="51"/>
      <c r="O25" s="88">
        <f>DATE(YEAR(C2),MONTH(C2)-1,1)</f>
        <v>45413</v>
      </c>
      <c r="P25" s="7"/>
      <c r="Q25" s="7"/>
      <c r="R25" s="7"/>
      <c r="S25" s="7"/>
      <c r="T25" s="7"/>
      <c r="U25" s="8"/>
      <c r="V25" s="89"/>
      <c r="W25" s="89"/>
      <c r="X25" s="88">
        <f>DATE(YEAR(C2),MONTH(C2)+1,1)</f>
        <v>45474</v>
      </c>
      <c r="Y25" s="7"/>
      <c r="Z25" s="7"/>
      <c r="AA25" s="7"/>
      <c r="AB25" s="7"/>
      <c r="AC25" s="7"/>
      <c r="AD25" s="8"/>
      <c r="AE25" s="51"/>
      <c r="AF25" s="51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</row>
    <row r="26" ht="15.0" customHeight="1">
      <c r="A26" s="5"/>
      <c r="B26" s="51"/>
      <c r="C26" s="28"/>
      <c r="D26" s="29"/>
      <c r="E26" s="29"/>
      <c r="F26" s="29"/>
      <c r="G26" s="29"/>
      <c r="H26" s="29"/>
      <c r="I26" s="29"/>
      <c r="J26" s="29"/>
      <c r="K26" s="30"/>
      <c r="L26" s="87"/>
      <c r="M26" s="51"/>
      <c r="N26" s="51"/>
      <c r="O26" s="90" t="str">
        <f t="array" ref="O26">INDEX({"S";"M";"T";"W";"T";"F";"S"},1+MOD(start_day+1-2,7))</f>
        <v>S</v>
      </c>
      <c r="P26" s="90" t="str">
        <f t="array" ref="P26">INDEX({"S";"M";"T";"W";"T";"F";"S"},1+MOD(start_day+2-2,7))</f>
        <v>M</v>
      </c>
      <c r="Q26" s="90" t="str">
        <f t="array" ref="Q26">INDEX({"S";"M";"T";"W";"T";"F";"S"},1+MOD(start_day+3-2,7))</f>
        <v>T</v>
      </c>
      <c r="R26" s="90" t="str">
        <f t="array" ref="R26">INDEX({"S";"M";"T";"W";"T";"F";"S"},1+MOD(start_day+4-2,7))</f>
        <v>W</v>
      </c>
      <c r="S26" s="90" t="str">
        <f t="array" ref="S26">INDEX({"S";"M";"T";"W";"T";"F";"S"},1+MOD(start_day+5-2,7))</f>
        <v>T</v>
      </c>
      <c r="T26" s="90" t="str">
        <f t="array" ref="T26">INDEX({"S";"M";"T";"W";"T";"F";"S"},1+MOD(start_day+6-2,7))</f>
        <v>F</v>
      </c>
      <c r="U26" s="90" t="str">
        <f t="array" ref="U26">INDEX({"S";"M";"T";"W";"T";"F";"S"},1+MOD(start_day+7-2,7))</f>
        <v>S</v>
      </c>
      <c r="V26" s="91"/>
      <c r="W26" s="91"/>
      <c r="X26" s="90" t="str">
        <f t="array" ref="X26">INDEX({"S";"M";"T";"W";"T";"F";"S"},1+MOD(start_day+1-2,7))</f>
        <v>S</v>
      </c>
      <c r="Y26" s="90" t="str">
        <f t="array" ref="Y26">INDEX({"S";"M";"T";"W";"T";"F";"S"},1+MOD(start_day+2-2,7))</f>
        <v>M</v>
      </c>
      <c r="Z26" s="90" t="str">
        <f t="array" ref="Z26">INDEX({"S";"M";"T";"W";"T";"F";"S"},1+MOD(start_day+3-2,7))</f>
        <v>T</v>
      </c>
      <c r="AA26" s="90" t="str">
        <f t="array" ref="AA26">INDEX({"S";"M";"T";"W";"T";"F";"S"},1+MOD(start_day+4-2,7))</f>
        <v>W</v>
      </c>
      <c r="AB26" s="90" t="str">
        <f t="array" ref="AB26">INDEX({"S";"M";"T";"W";"T";"F";"S"},1+MOD(start_day+5-2,7))</f>
        <v>T</v>
      </c>
      <c r="AC26" s="90" t="str">
        <f t="array" ref="AC26">INDEX({"S";"M";"T";"W";"T";"F";"S"},1+MOD(start_day+6-2,7))</f>
        <v>F</v>
      </c>
      <c r="AD26" s="90" t="str">
        <f t="array" ref="AD26">INDEX({"S";"M";"T";"W";"T";"F";"S"},1+MOD(start_day+7-2,7))</f>
        <v>S</v>
      </c>
      <c r="AE26" s="51"/>
      <c r="AF26" s="51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</row>
    <row r="27" ht="15.0" customHeight="1">
      <c r="A27" s="5"/>
      <c r="B27" s="51"/>
      <c r="C27" s="92"/>
      <c r="D27" s="93"/>
      <c r="E27" s="93"/>
      <c r="F27" s="93"/>
      <c r="G27" s="93"/>
      <c r="H27" s="93"/>
      <c r="I27" s="93"/>
      <c r="J27" s="93"/>
      <c r="K27" s="94"/>
      <c r="L27" s="51"/>
      <c r="M27" s="51"/>
      <c r="N27" s="51"/>
      <c r="O27" s="95" t="str">
        <f>IF(MONTH($O$25)&lt;&gt;MONTH($O$25-(WEEKDAY($O$25,1)-(start_day-1))-IF((WEEKDAY($O$25,1)-(start_day-1))&lt;=0,7,0)+(ROW(O27)-ROW($O$27))*7+(COLUMN(O27)-COLUMN($O$27)+1)),"",$O$25-(WEEKDAY($O$25,1)-(start_day-1))-IF((WEEKDAY($O$25,1)-(start_day-1))&lt;=0,7,0)+(ROW(O27)-ROW($O$27))*7+(COLUMN(O27)-COLUMN($O$27)+1))</f>
        <v/>
      </c>
      <c r="P27" s="95" t="str">
        <f>IF(MONTH($O$25)&lt;&gt;MONTH($O$25-(WEEKDAY($O$25,1)-(start_day-1))-IF((WEEKDAY($O$25,1)-(start_day-1))&lt;=0,7,0)+(ROW(P27)-ROW($O$27))*7+(COLUMN(P27)-COLUMN($O$27)+1)),"",$O$25-(WEEKDAY($O$25,1)-(start_day-1))-IF((WEEKDAY($O$25,1)-(start_day-1))&lt;=0,7,0)+(ROW(P27)-ROW($O$27))*7+(COLUMN(P27)-COLUMN($O$27)+1))</f>
        <v/>
      </c>
      <c r="Q27" s="95" t="str">
        <f>IF(MONTH($O$25)&lt;&gt;MONTH($O$25-(WEEKDAY($O$25,1)-(start_day-1))-IF((WEEKDAY($O$25,1)-(start_day-1))&lt;=0,7,0)+(ROW(Q27)-ROW($O$27))*7+(COLUMN(Q27)-COLUMN($O$27)+1)),"",$O$25-(WEEKDAY($O$25,1)-(start_day-1))-IF((WEEKDAY($O$25,1)-(start_day-1))&lt;=0,7,0)+(ROW(Q27)-ROW($O$27))*7+(COLUMN(Q27)-COLUMN($O$27)+1))</f>
        <v/>
      </c>
      <c r="R27" s="95">
        <f>IF(MONTH($O$25)&lt;&gt;MONTH($O$25-(WEEKDAY($O$25,1)-(start_day-1))-IF((WEEKDAY($O$25,1)-(start_day-1))&lt;=0,7,0)+(ROW(R27)-ROW($O$27))*7+(COLUMN(R27)-COLUMN($O$27)+1)),"",$O$25-(WEEKDAY($O$25,1)-(start_day-1))-IF((WEEKDAY($O$25,1)-(start_day-1))&lt;=0,7,0)+(ROW(R27)-ROW($O$27))*7+(COLUMN(R27)-COLUMN($O$27)+1))</f>
        <v>45413</v>
      </c>
      <c r="S27" s="95">
        <f>IF(MONTH($O$25)&lt;&gt;MONTH($O$25-(WEEKDAY($O$25,1)-(start_day-1))-IF((WEEKDAY($O$25,1)-(start_day-1))&lt;=0,7,0)+(ROW(S27)-ROW($O$27))*7+(COLUMN(S27)-COLUMN($O$27)+1)),"",$O$25-(WEEKDAY($O$25,1)-(start_day-1))-IF((WEEKDAY($O$25,1)-(start_day-1))&lt;=0,7,0)+(ROW(S27)-ROW($O$27))*7+(COLUMN(S27)-COLUMN($O$27)+1))</f>
        <v>45414</v>
      </c>
      <c r="T27" s="95">
        <f>IF(MONTH($O$25)&lt;&gt;MONTH($O$25-(WEEKDAY($O$25,1)-(start_day-1))-IF((WEEKDAY($O$25,1)-(start_day-1))&lt;=0,7,0)+(ROW(T27)-ROW($O$27))*7+(COLUMN(T27)-COLUMN($O$27)+1)),"",$O$25-(WEEKDAY($O$25,1)-(start_day-1))-IF((WEEKDAY($O$25,1)-(start_day-1))&lt;=0,7,0)+(ROW(T27)-ROW($O$27))*7+(COLUMN(T27)-COLUMN($O$27)+1))</f>
        <v>45415</v>
      </c>
      <c r="U27" s="95">
        <f>IF(MONTH($O$25)&lt;&gt;MONTH($O$25-(WEEKDAY($O$25,1)-(start_day-1))-IF((WEEKDAY($O$25,1)-(start_day-1))&lt;=0,7,0)+(ROW(U27)-ROW($O$27))*7+(COLUMN(U27)-COLUMN($O$27)+1)),"",$O$25-(WEEKDAY($O$25,1)-(start_day-1))-IF((WEEKDAY($O$25,1)-(start_day-1))&lt;=0,7,0)+(ROW(U27)-ROW($O$27))*7+(COLUMN(U27)-COLUMN($O$27)+1))</f>
        <v>45416</v>
      </c>
      <c r="V27" s="89"/>
      <c r="W27" s="89"/>
      <c r="X27" s="95" t="str">
        <f>IF(MONTH($X$25)&lt;&gt;MONTH($X$25-(WEEKDAY($X$25,1)-(start_day-1))-IF((WEEKDAY($X$25,1)-(start_day-1))&lt;=0,7,0)+(ROW(X27)-ROW($X$27))*7+(COLUMN(X27)-COLUMN($X$27)+1)),"",$X$25-(WEEKDAY($X$25,1)-(start_day-1))-IF((WEEKDAY($X$25,1)-(start_day-1))&lt;=0,7,0)+(ROW(X27)-ROW($X$27))*7+(COLUMN(X27)-COLUMN($X$27)+1))</f>
        <v/>
      </c>
      <c r="Y27" s="95">
        <f>IF(MONTH($X$25)&lt;&gt;MONTH($X$25-(WEEKDAY($X$25,1)-(start_day-1))-IF((WEEKDAY($X$25,1)-(start_day-1))&lt;=0,7,0)+(ROW(Y27)-ROW($X$27))*7+(COLUMN(Y27)-COLUMN($X$27)+1)),"",$X$25-(WEEKDAY($X$25,1)-(start_day-1))-IF((WEEKDAY($X$25,1)-(start_day-1))&lt;=0,7,0)+(ROW(Y27)-ROW($X$27))*7+(COLUMN(Y27)-COLUMN($X$27)+1))</f>
        <v>45474</v>
      </c>
      <c r="Z27" s="95">
        <f>IF(MONTH($X$25)&lt;&gt;MONTH($X$25-(WEEKDAY($X$25,1)-(start_day-1))-IF((WEEKDAY($X$25,1)-(start_day-1))&lt;=0,7,0)+(ROW(Z27)-ROW($X$27))*7+(COLUMN(Z27)-COLUMN($X$27)+1)),"",$X$25-(WEEKDAY($X$25,1)-(start_day-1))-IF((WEEKDAY($X$25,1)-(start_day-1))&lt;=0,7,0)+(ROW(Z27)-ROW($X$27))*7+(COLUMN(Z27)-COLUMN($X$27)+1))</f>
        <v>45475</v>
      </c>
      <c r="AA27" s="95">
        <f>IF(MONTH($X$25)&lt;&gt;MONTH($X$25-(WEEKDAY($X$25,1)-(start_day-1))-IF((WEEKDAY($X$25,1)-(start_day-1))&lt;=0,7,0)+(ROW(AA27)-ROW($X$27))*7+(COLUMN(AA27)-COLUMN($X$27)+1)),"",$X$25-(WEEKDAY($X$25,1)-(start_day-1))-IF((WEEKDAY($X$25,1)-(start_day-1))&lt;=0,7,0)+(ROW(AA27)-ROW($X$27))*7+(COLUMN(AA27)-COLUMN($X$27)+1))</f>
        <v>45476</v>
      </c>
      <c r="AB27" s="95">
        <f>IF(MONTH($X$25)&lt;&gt;MONTH($X$25-(WEEKDAY($X$25,1)-(start_day-1))-IF((WEEKDAY($X$25,1)-(start_day-1))&lt;=0,7,0)+(ROW(AB27)-ROW($X$27))*7+(COLUMN(AB27)-COLUMN($X$27)+1)),"",$X$25-(WEEKDAY($X$25,1)-(start_day-1))-IF((WEEKDAY($X$25,1)-(start_day-1))&lt;=0,7,0)+(ROW(AB27)-ROW($X$27))*7+(COLUMN(AB27)-COLUMN($X$27)+1))</f>
        <v>45477</v>
      </c>
      <c r="AC27" s="95">
        <f>IF(MONTH($X$25)&lt;&gt;MONTH($X$25-(WEEKDAY($X$25,1)-(start_day-1))-IF((WEEKDAY($X$25,1)-(start_day-1))&lt;=0,7,0)+(ROW(AC27)-ROW($X$27))*7+(COLUMN(AC27)-COLUMN($X$27)+1)),"",$X$25-(WEEKDAY($X$25,1)-(start_day-1))-IF((WEEKDAY($X$25,1)-(start_day-1))&lt;=0,7,0)+(ROW(AC27)-ROW($X$27))*7+(COLUMN(AC27)-COLUMN($X$27)+1))</f>
        <v>45478</v>
      </c>
      <c r="AD27" s="95">
        <f>IF(MONTH($X$25)&lt;&gt;MONTH($X$25-(WEEKDAY($X$25,1)-(start_day-1))-IF((WEEKDAY($X$25,1)-(start_day-1))&lt;=0,7,0)+(ROW(AD27)-ROW($X$27))*7+(COLUMN(AD27)-COLUMN($X$27)+1)),"",$X$25-(WEEKDAY($X$25,1)-(start_day-1))-IF((WEEKDAY($X$25,1)-(start_day-1))&lt;=0,7,0)+(ROW(AD27)-ROW($X$27))*7+(COLUMN(AD27)-COLUMN($X$27)+1))</f>
        <v>45479</v>
      </c>
      <c r="AE27" s="51"/>
      <c r="AF27" s="51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</row>
    <row r="28" ht="15.0" customHeight="1">
      <c r="A28" s="5"/>
      <c r="B28" s="51"/>
      <c r="C28" s="96"/>
      <c r="D28" s="15"/>
      <c r="E28" s="15"/>
      <c r="F28" s="15"/>
      <c r="G28" s="15"/>
      <c r="H28" s="15"/>
      <c r="I28" s="15"/>
      <c r="J28" s="15"/>
      <c r="K28" s="16"/>
      <c r="L28" s="51"/>
      <c r="M28" s="51"/>
      <c r="N28" s="51"/>
      <c r="O28" s="95">
        <f>IF(MONTH($O$25)&lt;&gt;MONTH($O$25-(WEEKDAY($O$25,1)-(start_day-1))-IF((WEEKDAY($O$25,1)-(start_day-1))&lt;=0,7,0)+(ROW(O28)-ROW($O$27))*7+(COLUMN(O28)-COLUMN($O$27)+1)),"",$O$25-(WEEKDAY($O$25,1)-(start_day-1))-IF((WEEKDAY($O$25,1)-(start_day-1))&lt;=0,7,0)+(ROW(O28)-ROW($O$27))*7+(COLUMN(O28)-COLUMN($O$27)+1))</f>
        <v>45417</v>
      </c>
      <c r="P28" s="95">
        <f>IF(MONTH($O$25)&lt;&gt;MONTH($O$25-(WEEKDAY($O$25,1)-(start_day-1))-IF((WEEKDAY($O$25,1)-(start_day-1))&lt;=0,7,0)+(ROW(P28)-ROW($O$27))*7+(COLUMN(P28)-COLUMN($O$27)+1)),"",$O$25-(WEEKDAY($O$25,1)-(start_day-1))-IF((WEEKDAY($O$25,1)-(start_day-1))&lt;=0,7,0)+(ROW(P28)-ROW($O$27))*7+(COLUMN(P28)-COLUMN($O$27)+1))</f>
        <v>45418</v>
      </c>
      <c r="Q28" s="95">
        <f>IF(MONTH($O$25)&lt;&gt;MONTH($O$25-(WEEKDAY($O$25,1)-(start_day-1))-IF((WEEKDAY($O$25,1)-(start_day-1))&lt;=0,7,0)+(ROW(Q28)-ROW($O$27))*7+(COLUMN(Q28)-COLUMN($O$27)+1)),"",$O$25-(WEEKDAY($O$25,1)-(start_day-1))-IF((WEEKDAY($O$25,1)-(start_day-1))&lt;=0,7,0)+(ROW(Q28)-ROW($O$27))*7+(COLUMN(Q28)-COLUMN($O$27)+1))</f>
        <v>45419</v>
      </c>
      <c r="R28" s="95">
        <f>IF(MONTH($O$25)&lt;&gt;MONTH($O$25-(WEEKDAY($O$25,1)-(start_day-1))-IF((WEEKDAY($O$25,1)-(start_day-1))&lt;=0,7,0)+(ROW(R28)-ROW($O$27))*7+(COLUMN(R28)-COLUMN($O$27)+1)),"",$O$25-(WEEKDAY($O$25,1)-(start_day-1))-IF((WEEKDAY($O$25,1)-(start_day-1))&lt;=0,7,0)+(ROW(R28)-ROW($O$27))*7+(COLUMN(R28)-COLUMN($O$27)+1))</f>
        <v>45420</v>
      </c>
      <c r="S28" s="95">
        <f>IF(MONTH($O$25)&lt;&gt;MONTH($O$25-(WEEKDAY($O$25,1)-(start_day-1))-IF((WEEKDAY($O$25,1)-(start_day-1))&lt;=0,7,0)+(ROW(S28)-ROW($O$27))*7+(COLUMN(S28)-COLUMN($O$27)+1)),"",$O$25-(WEEKDAY($O$25,1)-(start_day-1))-IF((WEEKDAY($O$25,1)-(start_day-1))&lt;=0,7,0)+(ROW(S28)-ROW($O$27))*7+(COLUMN(S28)-COLUMN($O$27)+1))</f>
        <v>45421</v>
      </c>
      <c r="T28" s="95">
        <f>IF(MONTH($O$25)&lt;&gt;MONTH($O$25-(WEEKDAY($O$25,1)-(start_day-1))-IF((WEEKDAY($O$25,1)-(start_day-1))&lt;=0,7,0)+(ROW(T28)-ROW($O$27))*7+(COLUMN(T28)-COLUMN($O$27)+1)),"",$O$25-(WEEKDAY($O$25,1)-(start_day-1))-IF((WEEKDAY($O$25,1)-(start_day-1))&lt;=0,7,0)+(ROW(T28)-ROW($O$27))*7+(COLUMN(T28)-COLUMN($O$27)+1))</f>
        <v>45422</v>
      </c>
      <c r="U28" s="95">
        <f>IF(MONTH($O$25)&lt;&gt;MONTH($O$25-(WEEKDAY($O$25,1)-(start_day-1))-IF((WEEKDAY($O$25,1)-(start_day-1))&lt;=0,7,0)+(ROW(U28)-ROW($O$27))*7+(COLUMN(U28)-COLUMN($O$27)+1)),"",$O$25-(WEEKDAY($O$25,1)-(start_day-1))-IF((WEEKDAY($O$25,1)-(start_day-1))&lt;=0,7,0)+(ROW(U28)-ROW($O$27))*7+(COLUMN(U28)-COLUMN($O$27)+1))</f>
        <v>45423</v>
      </c>
      <c r="V28" s="89"/>
      <c r="W28" s="89"/>
      <c r="X28" s="95">
        <f>IF(MONTH($X$25)&lt;&gt;MONTH($X$25-(WEEKDAY($X$25,1)-(start_day-1))-IF((WEEKDAY($X$25,1)-(start_day-1))&lt;=0,7,0)+(ROW(X28)-ROW($X$27))*7+(COLUMN(X28)-COLUMN($X$27)+1)),"",$X$25-(WEEKDAY($X$25,1)-(start_day-1))-IF((WEEKDAY($X$25,1)-(start_day-1))&lt;=0,7,0)+(ROW(X28)-ROW($X$27))*7+(COLUMN(X28)-COLUMN($X$27)+1))</f>
        <v>45480</v>
      </c>
      <c r="Y28" s="95">
        <f>IF(MONTH($X$25)&lt;&gt;MONTH($X$25-(WEEKDAY($X$25,1)-(start_day-1))-IF((WEEKDAY($X$25,1)-(start_day-1))&lt;=0,7,0)+(ROW(Y28)-ROW($X$27))*7+(COLUMN(Y28)-COLUMN($X$27)+1)),"",$X$25-(WEEKDAY($X$25,1)-(start_day-1))-IF((WEEKDAY($X$25,1)-(start_day-1))&lt;=0,7,0)+(ROW(Y28)-ROW($X$27))*7+(COLUMN(Y28)-COLUMN($X$27)+1))</f>
        <v>45481</v>
      </c>
      <c r="Z28" s="95">
        <f>IF(MONTH($X$25)&lt;&gt;MONTH($X$25-(WEEKDAY($X$25,1)-(start_day-1))-IF((WEEKDAY($X$25,1)-(start_day-1))&lt;=0,7,0)+(ROW(Z28)-ROW($X$27))*7+(COLUMN(Z28)-COLUMN($X$27)+1)),"",$X$25-(WEEKDAY($X$25,1)-(start_day-1))-IF((WEEKDAY($X$25,1)-(start_day-1))&lt;=0,7,0)+(ROW(Z28)-ROW($X$27))*7+(COLUMN(Z28)-COLUMN($X$27)+1))</f>
        <v>45482</v>
      </c>
      <c r="AA28" s="95">
        <f>IF(MONTH($X$25)&lt;&gt;MONTH($X$25-(WEEKDAY($X$25,1)-(start_day-1))-IF((WEEKDAY($X$25,1)-(start_day-1))&lt;=0,7,0)+(ROW(AA28)-ROW($X$27))*7+(COLUMN(AA28)-COLUMN($X$27)+1)),"",$X$25-(WEEKDAY($X$25,1)-(start_day-1))-IF((WEEKDAY($X$25,1)-(start_day-1))&lt;=0,7,0)+(ROW(AA28)-ROW($X$27))*7+(COLUMN(AA28)-COLUMN($X$27)+1))</f>
        <v>45483</v>
      </c>
      <c r="AB28" s="95">
        <f>IF(MONTH($X$25)&lt;&gt;MONTH($X$25-(WEEKDAY($X$25,1)-(start_day-1))-IF((WEEKDAY($X$25,1)-(start_day-1))&lt;=0,7,0)+(ROW(AB28)-ROW($X$27))*7+(COLUMN(AB28)-COLUMN($X$27)+1)),"",$X$25-(WEEKDAY($X$25,1)-(start_day-1))-IF((WEEKDAY($X$25,1)-(start_day-1))&lt;=0,7,0)+(ROW(AB28)-ROW($X$27))*7+(COLUMN(AB28)-COLUMN($X$27)+1))</f>
        <v>45484</v>
      </c>
      <c r="AC28" s="95">
        <f>IF(MONTH($X$25)&lt;&gt;MONTH($X$25-(WEEKDAY($X$25,1)-(start_day-1))-IF((WEEKDAY($X$25,1)-(start_day-1))&lt;=0,7,0)+(ROW(AC28)-ROW($X$27))*7+(COLUMN(AC28)-COLUMN($X$27)+1)),"",$X$25-(WEEKDAY($X$25,1)-(start_day-1))-IF((WEEKDAY($X$25,1)-(start_day-1))&lt;=0,7,0)+(ROW(AC28)-ROW($X$27))*7+(COLUMN(AC28)-COLUMN($X$27)+1))</f>
        <v>45485</v>
      </c>
      <c r="AD28" s="95">
        <f>IF(MONTH($X$25)&lt;&gt;MONTH($X$25-(WEEKDAY($X$25,1)-(start_day-1))-IF((WEEKDAY($X$25,1)-(start_day-1))&lt;=0,7,0)+(ROW(AD28)-ROW($X$27))*7+(COLUMN(AD28)-COLUMN($X$27)+1)),"",$X$25-(WEEKDAY($X$25,1)-(start_day-1))-IF((WEEKDAY($X$25,1)-(start_day-1))&lt;=0,7,0)+(ROW(AD28)-ROW($X$27))*7+(COLUMN(AD28)-COLUMN($X$27)+1))</f>
        <v>45486</v>
      </c>
      <c r="AE28" s="51"/>
      <c r="AF28" s="51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</row>
    <row r="29" ht="15.0" customHeight="1">
      <c r="A29" s="5"/>
      <c r="B29" s="51"/>
      <c r="C29" s="28"/>
      <c r="D29" s="29"/>
      <c r="E29" s="29"/>
      <c r="F29" s="29"/>
      <c r="G29" s="29"/>
      <c r="H29" s="29"/>
      <c r="I29" s="29"/>
      <c r="J29" s="29"/>
      <c r="K29" s="30"/>
      <c r="L29" s="51"/>
      <c r="M29" s="51"/>
      <c r="N29" s="51"/>
      <c r="O29" s="95">
        <f>IF(MONTH($O$25)&lt;&gt;MONTH($O$25-(WEEKDAY($O$25,1)-(start_day-1))-IF((WEEKDAY($O$25,1)-(start_day-1))&lt;=0,7,0)+(ROW(O29)-ROW($O$27))*7+(COLUMN(O29)-COLUMN($O$27)+1)),"",$O$25-(WEEKDAY($O$25,1)-(start_day-1))-IF((WEEKDAY($O$25,1)-(start_day-1))&lt;=0,7,0)+(ROW(O29)-ROW($O$27))*7+(COLUMN(O29)-COLUMN($O$27)+1))</f>
        <v>45424</v>
      </c>
      <c r="P29" s="95">
        <f>IF(MONTH($O$25)&lt;&gt;MONTH($O$25-(WEEKDAY($O$25,1)-(start_day-1))-IF((WEEKDAY($O$25,1)-(start_day-1))&lt;=0,7,0)+(ROW(P29)-ROW($O$27))*7+(COLUMN(P29)-COLUMN($O$27)+1)),"",$O$25-(WEEKDAY($O$25,1)-(start_day-1))-IF((WEEKDAY($O$25,1)-(start_day-1))&lt;=0,7,0)+(ROW(P29)-ROW($O$27))*7+(COLUMN(P29)-COLUMN($O$27)+1))</f>
        <v>45425</v>
      </c>
      <c r="Q29" s="95">
        <f>IF(MONTH($O$25)&lt;&gt;MONTH($O$25-(WEEKDAY($O$25,1)-(start_day-1))-IF((WEEKDAY($O$25,1)-(start_day-1))&lt;=0,7,0)+(ROW(Q29)-ROW($O$27))*7+(COLUMN(Q29)-COLUMN($O$27)+1)),"",$O$25-(WEEKDAY($O$25,1)-(start_day-1))-IF((WEEKDAY($O$25,1)-(start_day-1))&lt;=0,7,0)+(ROW(Q29)-ROW($O$27))*7+(COLUMN(Q29)-COLUMN($O$27)+1))</f>
        <v>45426</v>
      </c>
      <c r="R29" s="95">
        <f>IF(MONTH($O$25)&lt;&gt;MONTH($O$25-(WEEKDAY($O$25,1)-(start_day-1))-IF((WEEKDAY($O$25,1)-(start_day-1))&lt;=0,7,0)+(ROW(R29)-ROW($O$27))*7+(COLUMN(R29)-COLUMN($O$27)+1)),"",$O$25-(WEEKDAY($O$25,1)-(start_day-1))-IF((WEEKDAY($O$25,1)-(start_day-1))&lt;=0,7,0)+(ROW(R29)-ROW($O$27))*7+(COLUMN(R29)-COLUMN($O$27)+1))</f>
        <v>45427</v>
      </c>
      <c r="S29" s="95">
        <f>IF(MONTH($O$25)&lt;&gt;MONTH($O$25-(WEEKDAY($O$25,1)-(start_day-1))-IF((WEEKDAY($O$25,1)-(start_day-1))&lt;=0,7,0)+(ROW(S29)-ROW($O$27))*7+(COLUMN(S29)-COLUMN($O$27)+1)),"",$O$25-(WEEKDAY($O$25,1)-(start_day-1))-IF((WEEKDAY($O$25,1)-(start_day-1))&lt;=0,7,0)+(ROW(S29)-ROW($O$27))*7+(COLUMN(S29)-COLUMN($O$27)+1))</f>
        <v>45428</v>
      </c>
      <c r="T29" s="95">
        <f>IF(MONTH($O$25)&lt;&gt;MONTH($O$25-(WEEKDAY($O$25,1)-(start_day-1))-IF((WEEKDAY($O$25,1)-(start_day-1))&lt;=0,7,0)+(ROW(T29)-ROW($O$27))*7+(COLUMN(T29)-COLUMN($O$27)+1)),"",$O$25-(WEEKDAY($O$25,1)-(start_day-1))-IF((WEEKDAY($O$25,1)-(start_day-1))&lt;=0,7,0)+(ROW(T29)-ROW($O$27))*7+(COLUMN(T29)-COLUMN($O$27)+1))</f>
        <v>45429</v>
      </c>
      <c r="U29" s="95">
        <f>IF(MONTH($O$25)&lt;&gt;MONTH($O$25-(WEEKDAY($O$25,1)-(start_day-1))-IF((WEEKDAY($O$25,1)-(start_day-1))&lt;=0,7,0)+(ROW(U29)-ROW($O$27))*7+(COLUMN(U29)-COLUMN($O$27)+1)),"",$O$25-(WEEKDAY($O$25,1)-(start_day-1))-IF((WEEKDAY($O$25,1)-(start_day-1))&lt;=0,7,0)+(ROW(U29)-ROW($O$27))*7+(COLUMN(U29)-COLUMN($O$27)+1))</f>
        <v>45430</v>
      </c>
      <c r="V29" s="89"/>
      <c r="W29" s="89"/>
      <c r="X29" s="95">
        <f>IF(MONTH($X$25)&lt;&gt;MONTH($X$25-(WEEKDAY($X$25,1)-(start_day-1))-IF((WEEKDAY($X$25,1)-(start_day-1))&lt;=0,7,0)+(ROW(X29)-ROW($X$27))*7+(COLUMN(X29)-COLUMN($X$27)+1)),"",$X$25-(WEEKDAY($X$25,1)-(start_day-1))-IF((WEEKDAY($X$25,1)-(start_day-1))&lt;=0,7,0)+(ROW(X29)-ROW($X$27))*7+(COLUMN(X29)-COLUMN($X$27)+1))</f>
        <v>45487</v>
      </c>
      <c r="Y29" s="95">
        <f>IF(MONTH($X$25)&lt;&gt;MONTH($X$25-(WEEKDAY($X$25,1)-(start_day-1))-IF((WEEKDAY($X$25,1)-(start_day-1))&lt;=0,7,0)+(ROW(Y29)-ROW($X$27))*7+(COLUMN(Y29)-COLUMN($X$27)+1)),"",$X$25-(WEEKDAY($X$25,1)-(start_day-1))-IF((WEEKDAY($X$25,1)-(start_day-1))&lt;=0,7,0)+(ROW(Y29)-ROW($X$27))*7+(COLUMN(Y29)-COLUMN($X$27)+1))</f>
        <v>45488</v>
      </c>
      <c r="Z29" s="95">
        <f>IF(MONTH($X$25)&lt;&gt;MONTH($X$25-(WEEKDAY($X$25,1)-(start_day-1))-IF((WEEKDAY($X$25,1)-(start_day-1))&lt;=0,7,0)+(ROW(Z29)-ROW($X$27))*7+(COLUMN(Z29)-COLUMN($X$27)+1)),"",$X$25-(WEEKDAY($X$25,1)-(start_day-1))-IF((WEEKDAY($X$25,1)-(start_day-1))&lt;=0,7,0)+(ROW(Z29)-ROW($X$27))*7+(COLUMN(Z29)-COLUMN($X$27)+1))</f>
        <v>45489</v>
      </c>
      <c r="AA29" s="95">
        <f>IF(MONTH($X$25)&lt;&gt;MONTH($X$25-(WEEKDAY($X$25,1)-(start_day-1))-IF((WEEKDAY($X$25,1)-(start_day-1))&lt;=0,7,0)+(ROW(AA29)-ROW($X$27))*7+(COLUMN(AA29)-COLUMN($X$27)+1)),"",$X$25-(WEEKDAY($X$25,1)-(start_day-1))-IF((WEEKDAY($X$25,1)-(start_day-1))&lt;=0,7,0)+(ROW(AA29)-ROW($X$27))*7+(COLUMN(AA29)-COLUMN($X$27)+1))</f>
        <v>45490</v>
      </c>
      <c r="AB29" s="95">
        <f>IF(MONTH($X$25)&lt;&gt;MONTH($X$25-(WEEKDAY($X$25,1)-(start_day-1))-IF((WEEKDAY($X$25,1)-(start_day-1))&lt;=0,7,0)+(ROW(AB29)-ROW($X$27))*7+(COLUMN(AB29)-COLUMN($X$27)+1)),"",$X$25-(WEEKDAY($X$25,1)-(start_day-1))-IF((WEEKDAY($X$25,1)-(start_day-1))&lt;=0,7,0)+(ROW(AB29)-ROW($X$27))*7+(COLUMN(AB29)-COLUMN($X$27)+1))</f>
        <v>45491</v>
      </c>
      <c r="AC29" s="95">
        <f>IF(MONTH($X$25)&lt;&gt;MONTH($X$25-(WEEKDAY($X$25,1)-(start_day-1))-IF((WEEKDAY($X$25,1)-(start_day-1))&lt;=0,7,0)+(ROW(AC29)-ROW($X$27))*7+(COLUMN(AC29)-COLUMN($X$27)+1)),"",$X$25-(WEEKDAY($X$25,1)-(start_day-1))-IF((WEEKDAY($X$25,1)-(start_day-1))&lt;=0,7,0)+(ROW(AC29)-ROW($X$27))*7+(COLUMN(AC29)-COLUMN($X$27)+1))</f>
        <v>45492</v>
      </c>
      <c r="AD29" s="95">
        <f>IF(MONTH($X$25)&lt;&gt;MONTH($X$25-(WEEKDAY($X$25,1)-(start_day-1))-IF((WEEKDAY($X$25,1)-(start_day-1))&lt;=0,7,0)+(ROW(AD29)-ROW($X$27))*7+(COLUMN(AD29)-COLUMN($X$27)+1)),"",$X$25-(WEEKDAY($X$25,1)-(start_day-1))-IF((WEEKDAY($X$25,1)-(start_day-1))&lt;=0,7,0)+(ROW(AD29)-ROW($X$27))*7+(COLUMN(AD29)-COLUMN($X$27)+1))</f>
        <v>45493</v>
      </c>
      <c r="AE29" s="51"/>
      <c r="AF29" s="51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</row>
    <row r="30" ht="15.0" customHeight="1">
      <c r="A30" s="5"/>
      <c r="B30" s="51"/>
      <c r="C30" s="97"/>
      <c r="D30" s="98"/>
      <c r="E30" s="98"/>
      <c r="F30" s="98"/>
      <c r="G30" s="98"/>
      <c r="H30" s="98"/>
      <c r="I30" s="98"/>
      <c r="J30" s="98"/>
      <c r="K30" s="99"/>
      <c r="L30" s="51"/>
      <c r="M30" s="51"/>
      <c r="N30" s="51"/>
      <c r="O30" s="95">
        <f>IF(MONTH($O$25)&lt;&gt;MONTH($O$25-(WEEKDAY($O$25,1)-(start_day-1))-IF((WEEKDAY($O$25,1)-(start_day-1))&lt;=0,7,0)+(ROW(O30)-ROW($O$27))*7+(COLUMN(O30)-COLUMN($O$27)+1)),"",$O$25-(WEEKDAY($O$25,1)-(start_day-1))-IF((WEEKDAY($O$25,1)-(start_day-1))&lt;=0,7,0)+(ROW(O30)-ROW($O$27))*7+(COLUMN(O30)-COLUMN($O$27)+1))</f>
        <v>45431</v>
      </c>
      <c r="P30" s="95">
        <f>IF(MONTH($O$25)&lt;&gt;MONTH($O$25-(WEEKDAY($O$25,1)-(start_day-1))-IF((WEEKDAY($O$25,1)-(start_day-1))&lt;=0,7,0)+(ROW(P30)-ROW($O$27))*7+(COLUMN(P30)-COLUMN($O$27)+1)),"",$O$25-(WEEKDAY($O$25,1)-(start_day-1))-IF((WEEKDAY($O$25,1)-(start_day-1))&lt;=0,7,0)+(ROW(P30)-ROW($O$27))*7+(COLUMN(P30)-COLUMN($O$27)+1))</f>
        <v>45432</v>
      </c>
      <c r="Q30" s="95">
        <f>IF(MONTH($O$25)&lt;&gt;MONTH($O$25-(WEEKDAY($O$25,1)-(start_day-1))-IF((WEEKDAY($O$25,1)-(start_day-1))&lt;=0,7,0)+(ROW(Q30)-ROW($O$27))*7+(COLUMN(Q30)-COLUMN($O$27)+1)),"",$O$25-(WEEKDAY($O$25,1)-(start_day-1))-IF((WEEKDAY($O$25,1)-(start_day-1))&lt;=0,7,0)+(ROW(Q30)-ROW($O$27))*7+(COLUMN(Q30)-COLUMN($O$27)+1))</f>
        <v>45433</v>
      </c>
      <c r="R30" s="95">
        <f>IF(MONTH($O$25)&lt;&gt;MONTH($O$25-(WEEKDAY($O$25,1)-(start_day-1))-IF((WEEKDAY($O$25,1)-(start_day-1))&lt;=0,7,0)+(ROW(R30)-ROW($O$27))*7+(COLUMN(R30)-COLUMN($O$27)+1)),"",$O$25-(WEEKDAY($O$25,1)-(start_day-1))-IF((WEEKDAY($O$25,1)-(start_day-1))&lt;=0,7,0)+(ROW(R30)-ROW($O$27))*7+(COLUMN(R30)-COLUMN($O$27)+1))</f>
        <v>45434</v>
      </c>
      <c r="S30" s="95">
        <f>IF(MONTH($O$25)&lt;&gt;MONTH($O$25-(WEEKDAY($O$25,1)-(start_day-1))-IF((WEEKDAY($O$25,1)-(start_day-1))&lt;=0,7,0)+(ROW(S30)-ROW($O$27))*7+(COLUMN(S30)-COLUMN($O$27)+1)),"",$O$25-(WEEKDAY($O$25,1)-(start_day-1))-IF((WEEKDAY($O$25,1)-(start_day-1))&lt;=0,7,0)+(ROW(S30)-ROW($O$27))*7+(COLUMN(S30)-COLUMN($O$27)+1))</f>
        <v>45435</v>
      </c>
      <c r="T30" s="95">
        <f>IF(MONTH($O$25)&lt;&gt;MONTH($O$25-(WEEKDAY($O$25,1)-(start_day-1))-IF((WEEKDAY($O$25,1)-(start_day-1))&lt;=0,7,0)+(ROW(T30)-ROW($O$27))*7+(COLUMN(T30)-COLUMN($O$27)+1)),"",$O$25-(WEEKDAY($O$25,1)-(start_day-1))-IF((WEEKDAY($O$25,1)-(start_day-1))&lt;=0,7,0)+(ROW(T30)-ROW($O$27))*7+(COLUMN(T30)-COLUMN($O$27)+1))</f>
        <v>45436</v>
      </c>
      <c r="U30" s="95">
        <f>IF(MONTH($O$25)&lt;&gt;MONTH($O$25-(WEEKDAY($O$25,1)-(start_day-1))-IF((WEEKDAY($O$25,1)-(start_day-1))&lt;=0,7,0)+(ROW(U30)-ROW($O$27))*7+(COLUMN(U30)-COLUMN($O$27)+1)),"",$O$25-(WEEKDAY($O$25,1)-(start_day-1))-IF((WEEKDAY($O$25,1)-(start_day-1))&lt;=0,7,0)+(ROW(U30)-ROW($O$27))*7+(COLUMN(U30)-COLUMN($O$27)+1))</f>
        <v>45437</v>
      </c>
      <c r="V30" s="89"/>
      <c r="W30" s="89"/>
      <c r="X30" s="95">
        <f>IF(MONTH($X$25)&lt;&gt;MONTH($X$25-(WEEKDAY($X$25,1)-(start_day-1))-IF((WEEKDAY($X$25,1)-(start_day-1))&lt;=0,7,0)+(ROW(X30)-ROW($X$27))*7+(COLUMN(X30)-COLUMN($X$27)+1)),"",$X$25-(WEEKDAY($X$25,1)-(start_day-1))-IF((WEEKDAY($X$25,1)-(start_day-1))&lt;=0,7,0)+(ROW(X30)-ROW($X$27))*7+(COLUMN(X30)-COLUMN($X$27)+1))</f>
        <v>45494</v>
      </c>
      <c r="Y30" s="95">
        <f>IF(MONTH($X$25)&lt;&gt;MONTH($X$25-(WEEKDAY($X$25,1)-(start_day-1))-IF((WEEKDAY($X$25,1)-(start_day-1))&lt;=0,7,0)+(ROW(Y30)-ROW($X$27))*7+(COLUMN(Y30)-COLUMN($X$27)+1)),"",$X$25-(WEEKDAY($X$25,1)-(start_day-1))-IF((WEEKDAY($X$25,1)-(start_day-1))&lt;=0,7,0)+(ROW(Y30)-ROW($X$27))*7+(COLUMN(Y30)-COLUMN($X$27)+1))</f>
        <v>45495</v>
      </c>
      <c r="Z30" s="95">
        <f>IF(MONTH($X$25)&lt;&gt;MONTH($X$25-(WEEKDAY($X$25,1)-(start_day-1))-IF((WEEKDAY($X$25,1)-(start_day-1))&lt;=0,7,0)+(ROW(Z30)-ROW($X$27))*7+(COLUMN(Z30)-COLUMN($X$27)+1)),"",$X$25-(WEEKDAY($X$25,1)-(start_day-1))-IF((WEEKDAY($X$25,1)-(start_day-1))&lt;=0,7,0)+(ROW(Z30)-ROW($X$27))*7+(COLUMN(Z30)-COLUMN($X$27)+1))</f>
        <v>45496</v>
      </c>
      <c r="AA30" s="95">
        <f>IF(MONTH($X$25)&lt;&gt;MONTH($X$25-(WEEKDAY($X$25,1)-(start_day-1))-IF((WEEKDAY($X$25,1)-(start_day-1))&lt;=0,7,0)+(ROW(AA30)-ROW($X$27))*7+(COLUMN(AA30)-COLUMN($X$27)+1)),"",$X$25-(WEEKDAY($X$25,1)-(start_day-1))-IF((WEEKDAY($X$25,1)-(start_day-1))&lt;=0,7,0)+(ROW(AA30)-ROW($X$27))*7+(COLUMN(AA30)-COLUMN($X$27)+1))</f>
        <v>45497</v>
      </c>
      <c r="AB30" s="95">
        <f>IF(MONTH($X$25)&lt;&gt;MONTH($X$25-(WEEKDAY($X$25,1)-(start_day-1))-IF((WEEKDAY($X$25,1)-(start_day-1))&lt;=0,7,0)+(ROW(AB30)-ROW($X$27))*7+(COLUMN(AB30)-COLUMN($X$27)+1)),"",$X$25-(WEEKDAY($X$25,1)-(start_day-1))-IF((WEEKDAY($X$25,1)-(start_day-1))&lt;=0,7,0)+(ROW(AB30)-ROW($X$27))*7+(COLUMN(AB30)-COLUMN($X$27)+1))</f>
        <v>45498</v>
      </c>
      <c r="AC30" s="95">
        <f>IF(MONTH($X$25)&lt;&gt;MONTH($X$25-(WEEKDAY($X$25,1)-(start_day-1))-IF((WEEKDAY($X$25,1)-(start_day-1))&lt;=0,7,0)+(ROW(AC30)-ROW($X$27))*7+(COLUMN(AC30)-COLUMN($X$27)+1)),"",$X$25-(WEEKDAY($X$25,1)-(start_day-1))-IF((WEEKDAY($X$25,1)-(start_day-1))&lt;=0,7,0)+(ROW(AC30)-ROW($X$27))*7+(COLUMN(AC30)-COLUMN($X$27)+1))</f>
        <v>45499</v>
      </c>
      <c r="AD30" s="95">
        <f>IF(MONTH($X$25)&lt;&gt;MONTH($X$25-(WEEKDAY($X$25,1)-(start_day-1))-IF((WEEKDAY($X$25,1)-(start_day-1))&lt;=0,7,0)+(ROW(AD30)-ROW($X$27))*7+(COLUMN(AD30)-COLUMN($X$27)+1)),"",$X$25-(WEEKDAY($X$25,1)-(start_day-1))-IF((WEEKDAY($X$25,1)-(start_day-1))&lt;=0,7,0)+(ROW(AD30)-ROW($X$27))*7+(COLUMN(AD30)-COLUMN($X$27)+1))</f>
        <v>45500</v>
      </c>
      <c r="AE30" s="51"/>
      <c r="AF30" s="51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</row>
    <row r="31" ht="15.0" customHeight="1">
      <c r="A31" s="5"/>
      <c r="B31" s="51"/>
      <c r="C31" s="28"/>
      <c r="D31" s="29"/>
      <c r="E31" s="29"/>
      <c r="F31" s="29"/>
      <c r="G31" s="29"/>
      <c r="H31" s="29"/>
      <c r="I31" s="29"/>
      <c r="J31" s="29"/>
      <c r="K31" s="30"/>
      <c r="L31" s="51"/>
      <c r="M31" s="51"/>
      <c r="N31" s="51"/>
      <c r="O31" s="95">
        <f>IF(MONTH($O$25)&lt;&gt;MONTH($O$25-(WEEKDAY($O$25,1)-(start_day-1))-IF((WEEKDAY($O$25,1)-(start_day-1))&lt;=0,7,0)+(ROW(O31)-ROW($O$27))*7+(COLUMN(O31)-COLUMN($O$27)+1)),"",$O$25-(WEEKDAY($O$25,1)-(start_day-1))-IF((WEEKDAY($O$25,1)-(start_day-1))&lt;=0,7,0)+(ROW(O31)-ROW($O$27))*7+(COLUMN(O31)-COLUMN($O$27)+1))</f>
        <v>45438</v>
      </c>
      <c r="P31" s="95">
        <f>IF(MONTH($O$25)&lt;&gt;MONTH($O$25-(WEEKDAY($O$25,1)-(start_day-1))-IF((WEEKDAY($O$25,1)-(start_day-1))&lt;=0,7,0)+(ROW(P31)-ROW($O$27))*7+(COLUMN(P31)-COLUMN($O$27)+1)),"",$O$25-(WEEKDAY($O$25,1)-(start_day-1))-IF((WEEKDAY($O$25,1)-(start_day-1))&lt;=0,7,0)+(ROW(P31)-ROW($O$27))*7+(COLUMN(P31)-COLUMN($O$27)+1))</f>
        <v>45439</v>
      </c>
      <c r="Q31" s="95">
        <f>IF(MONTH($O$25)&lt;&gt;MONTH($O$25-(WEEKDAY($O$25,1)-(start_day-1))-IF((WEEKDAY($O$25,1)-(start_day-1))&lt;=0,7,0)+(ROW(Q31)-ROW($O$27))*7+(COLUMN(Q31)-COLUMN($O$27)+1)),"",$O$25-(WEEKDAY($O$25,1)-(start_day-1))-IF((WEEKDAY($O$25,1)-(start_day-1))&lt;=0,7,0)+(ROW(Q31)-ROW($O$27))*7+(COLUMN(Q31)-COLUMN($O$27)+1))</f>
        <v>45440</v>
      </c>
      <c r="R31" s="95">
        <f>IF(MONTH($O$25)&lt;&gt;MONTH($O$25-(WEEKDAY($O$25,1)-(start_day-1))-IF((WEEKDAY($O$25,1)-(start_day-1))&lt;=0,7,0)+(ROW(R31)-ROW($O$27))*7+(COLUMN(R31)-COLUMN($O$27)+1)),"",$O$25-(WEEKDAY($O$25,1)-(start_day-1))-IF((WEEKDAY($O$25,1)-(start_day-1))&lt;=0,7,0)+(ROW(R31)-ROW($O$27))*7+(COLUMN(R31)-COLUMN($O$27)+1))</f>
        <v>45441</v>
      </c>
      <c r="S31" s="95">
        <f>IF(MONTH($O$25)&lt;&gt;MONTH($O$25-(WEEKDAY($O$25,1)-(start_day-1))-IF((WEEKDAY($O$25,1)-(start_day-1))&lt;=0,7,0)+(ROW(S31)-ROW($O$27))*7+(COLUMN(S31)-COLUMN($O$27)+1)),"",$O$25-(WEEKDAY($O$25,1)-(start_day-1))-IF((WEEKDAY($O$25,1)-(start_day-1))&lt;=0,7,0)+(ROW(S31)-ROW($O$27))*7+(COLUMN(S31)-COLUMN($O$27)+1))</f>
        <v>45442</v>
      </c>
      <c r="T31" s="95">
        <f>IF(MONTH($O$25)&lt;&gt;MONTH($O$25-(WEEKDAY($O$25,1)-(start_day-1))-IF((WEEKDAY($O$25,1)-(start_day-1))&lt;=0,7,0)+(ROW(T31)-ROW($O$27))*7+(COLUMN(T31)-COLUMN($O$27)+1)),"",$O$25-(WEEKDAY($O$25,1)-(start_day-1))-IF((WEEKDAY($O$25,1)-(start_day-1))&lt;=0,7,0)+(ROW(T31)-ROW($O$27))*7+(COLUMN(T31)-COLUMN($O$27)+1))</f>
        <v>45443</v>
      </c>
      <c r="U31" s="95" t="str">
        <f>IF(MONTH($O$25)&lt;&gt;MONTH($O$25-(WEEKDAY($O$25,1)-(start_day-1))-IF((WEEKDAY($O$25,1)-(start_day-1))&lt;=0,7,0)+(ROW(U31)-ROW($O$27))*7+(COLUMN(U31)-COLUMN($O$27)+1)),"",$O$25-(WEEKDAY($O$25,1)-(start_day-1))-IF((WEEKDAY($O$25,1)-(start_day-1))&lt;=0,7,0)+(ROW(U31)-ROW($O$27))*7+(COLUMN(U31)-COLUMN($O$27)+1))</f>
        <v/>
      </c>
      <c r="V31" s="89"/>
      <c r="W31" s="89"/>
      <c r="X31" s="95">
        <f>IF(MONTH($X$25)&lt;&gt;MONTH($X$25-(WEEKDAY($X$25,1)-(start_day-1))-IF((WEEKDAY($X$25,1)-(start_day-1))&lt;=0,7,0)+(ROW(X31)-ROW($X$27))*7+(COLUMN(X31)-COLUMN($X$27)+1)),"",$X$25-(WEEKDAY($X$25,1)-(start_day-1))-IF((WEEKDAY($X$25,1)-(start_day-1))&lt;=0,7,0)+(ROW(X31)-ROW($X$27))*7+(COLUMN(X31)-COLUMN($X$27)+1))</f>
        <v>45501</v>
      </c>
      <c r="Y31" s="95">
        <f>IF(MONTH($X$25)&lt;&gt;MONTH($X$25-(WEEKDAY($X$25,1)-(start_day-1))-IF((WEEKDAY($X$25,1)-(start_day-1))&lt;=0,7,0)+(ROW(Y31)-ROW($X$27))*7+(COLUMN(Y31)-COLUMN($X$27)+1)),"",$X$25-(WEEKDAY($X$25,1)-(start_day-1))-IF((WEEKDAY($X$25,1)-(start_day-1))&lt;=0,7,0)+(ROW(Y31)-ROW($X$27))*7+(COLUMN(Y31)-COLUMN($X$27)+1))</f>
        <v>45502</v>
      </c>
      <c r="Z31" s="95">
        <f>IF(MONTH($X$25)&lt;&gt;MONTH($X$25-(WEEKDAY($X$25,1)-(start_day-1))-IF((WEEKDAY($X$25,1)-(start_day-1))&lt;=0,7,0)+(ROW(Z31)-ROW($X$27))*7+(COLUMN(Z31)-COLUMN($X$27)+1)),"",$X$25-(WEEKDAY($X$25,1)-(start_day-1))-IF((WEEKDAY($X$25,1)-(start_day-1))&lt;=0,7,0)+(ROW(Z31)-ROW($X$27))*7+(COLUMN(Z31)-COLUMN($X$27)+1))</f>
        <v>45503</v>
      </c>
      <c r="AA31" s="95">
        <f>IF(MONTH($X$25)&lt;&gt;MONTH($X$25-(WEEKDAY($X$25,1)-(start_day-1))-IF((WEEKDAY($X$25,1)-(start_day-1))&lt;=0,7,0)+(ROW(AA31)-ROW($X$27))*7+(COLUMN(AA31)-COLUMN($X$27)+1)),"",$X$25-(WEEKDAY($X$25,1)-(start_day-1))-IF((WEEKDAY($X$25,1)-(start_day-1))&lt;=0,7,0)+(ROW(AA31)-ROW($X$27))*7+(COLUMN(AA31)-COLUMN($X$27)+1))</f>
        <v>45504</v>
      </c>
      <c r="AB31" s="95" t="str">
        <f>IF(MONTH($X$25)&lt;&gt;MONTH($X$25-(WEEKDAY($X$25,1)-(start_day-1))-IF((WEEKDAY($X$25,1)-(start_day-1))&lt;=0,7,0)+(ROW(AB31)-ROW($X$27))*7+(COLUMN(AB31)-COLUMN($X$27)+1)),"",$X$25-(WEEKDAY($X$25,1)-(start_day-1))-IF((WEEKDAY($X$25,1)-(start_day-1))&lt;=0,7,0)+(ROW(AB31)-ROW($X$27))*7+(COLUMN(AB31)-COLUMN($X$27)+1))</f>
        <v/>
      </c>
      <c r="AC31" s="95" t="str">
        <f>IF(MONTH($X$25)&lt;&gt;MONTH($X$25-(WEEKDAY($X$25,1)-(start_day-1))-IF((WEEKDAY($X$25,1)-(start_day-1))&lt;=0,7,0)+(ROW(AC31)-ROW($X$27))*7+(COLUMN(AC31)-COLUMN($X$27)+1)),"",$X$25-(WEEKDAY($X$25,1)-(start_day-1))-IF((WEEKDAY($X$25,1)-(start_day-1))&lt;=0,7,0)+(ROW(AC31)-ROW($X$27))*7+(COLUMN(AC31)-COLUMN($X$27)+1))</f>
        <v/>
      </c>
      <c r="AD31" s="95" t="str">
        <f>IF(MONTH($X$25)&lt;&gt;MONTH($X$25-(WEEKDAY($X$25,1)-(start_day-1))-IF((WEEKDAY($X$25,1)-(start_day-1))&lt;=0,7,0)+(ROW(AD31)-ROW($X$27))*7+(COLUMN(AD31)-COLUMN($X$27)+1)),"",$X$25-(WEEKDAY($X$25,1)-(start_day-1))-IF((WEEKDAY($X$25,1)-(start_day-1))&lt;=0,7,0)+(ROW(AD31)-ROW($X$27))*7+(COLUMN(AD31)-COLUMN($X$27)+1))</f>
        <v/>
      </c>
      <c r="AE31" s="51"/>
      <c r="AF31" s="51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</row>
    <row r="32" ht="12.75" customHeight="1">
      <c r="A32" s="5"/>
      <c r="B32" s="51"/>
      <c r="C32" s="100"/>
      <c r="D32" s="100"/>
      <c r="E32" s="100"/>
      <c r="F32" s="100"/>
      <c r="G32" s="100"/>
      <c r="H32" s="100"/>
      <c r="I32" s="100"/>
      <c r="J32" s="100"/>
      <c r="K32" s="100"/>
      <c r="L32" s="51"/>
      <c r="M32" s="51"/>
      <c r="N32" s="51"/>
      <c r="O32" s="95" t="str">
        <f>IF(MONTH($O$25)&lt;&gt;MONTH($O$25-(WEEKDAY($O$25,1)-(start_day-1))-IF((WEEKDAY($O$25,1)-(start_day-1))&lt;=0,7,0)+(ROW(O32)-ROW($O$27))*7+(COLUMN(O32)-COLUMN($O$27)+1)),"",$O$25-(WEEKDAY($O$25,1)-(start_day-1))-IF((WEEKDAY($O$25,1)-(start_day-1))&lt;=0,7,0)+(ROW(O32)-ROW($O$27))*7+(COLUMN(O32)-COLUMN($O$27)+1))</f>
        <v/>
      </c>
      <c r="P32" s="95" t="str">
        <f>IF(MONTH($O$25)&lt;&gt;MONTH($O$25-(WEEKDAY($O$25,1)-(start_day-1))-IF((WEEKDAY($O$25,1)-(start_day-1))&lt;=0,7,0)+(ROW(P32)-ROW($O$27))*7+(COLUMN(P32)-COLUMN($O$27)+1)),"",$O$25-(WEEKDAY($O$25,1)-(start_day-1))-IF((WEEKDAY($O$25,1)-(start_day-1))&lt;=0,7,0)+(ROW(P32)-ROW($O$27))*7+(COLUMN(P32)-COLUMN($O$27)+1))</f>
        <v/>
      </c>
      <c r="Q32" s="95" t="str">
        <f>IF(MONTH($O$25)&lt;&gt;MONTH($O$25-(WEEKDAY($O$25,1)-(start_day-1))-IF((WEEKDAY($O$25,1)-(start_day-1))&lt;=0,7,0)+(ROW(Q32)-ROW($O$27))*7+(COLUMN(Q32)-COLUMN($O$27)+1)),"",$O$25-(WEEKDAY($O$25,1)-(start_day-1))-IF((WEEKDAY($O$25,1)-(start_day-1))&lt;=0,7,0)+(ROW(Q32)-ROW($O$27))*7+(COLUMN(Q32)-COLUMN($O$27)+1))</f>
        <v/>
      </c>
      <c r="R32" s="95" t="str">
        <f>IF(MONTH($O$25)&lt;&gt;MONTH($O$25-(WEEKDAY($O$25,1)-(start_day-1))-IF((WEEKDAY($O$25,1)-(start_day-1))&lt;=0,7,0)+(ROW(R32)-ROW($O$27))*7+(COLUMN(R32)-COLUMN($O$27)+1)),"",$O$25-(WEEKDAY($O$25,1)-(start_day-1))-IF((WEEKDAY($O$25,1)-(start_day-1))&lt;=0,7,0)+(ROW(R32)-ROW($O$27))*7+(COLUMN(R32)-COLUMN($O$27)+1))</f>
        <v/>
      </c>
      <c r="S32" s="95" t="str">
        <f>IF(MONTH($O$25)&lt;&gt;MONTH($O$25-(WEEKDAY($O$25,1)-(start_day-1))-IF((WEEKDAY($O$25,1)-(start_day-1))&lt;=0,7,0)+(ROW(S32)-ROW($O$27))*7+(COLUMN(S32)-COLUMN($O$27)+1)),"",$O$25-(WEEKDAY($O$25,1)-(start_day-1))-IF((WEEKDAY($O$25,1)-(start_day-1))&lt;=0,7,0)+(ROW(S32)-ROW($O$27))*7+(COLUMN(S32)-COLUMN($O$27)+1))</f>
        <v/>
      </c>
      <c r="T32" s="95" t="str">
        <f>IF(MONTH($O$25)&lt;&gt;MONTH($O$25-(WEEKDAY($O$25,1)-(start_day-1))-IF((WEEKDAY($O$25,1)-(start_day-1))&lt;=0,7,0)+(ROW(T32)-ROW($O$27))*7+(COLUMN(T32)-COLUMN($O$27)+1)),"",$O$25-(WEEKDAY($O$25,1)-(start_day-1))-IF((WEEKDAY($O$25,1)-(start_day-1))&lt;=0,7,0)+(ROW(T32)-ROW($O$27))*7+(COLUMN(T32)-COLUMN($O$27)+1))</f>
        <v/>
      </c>
      <c r="U32" s="95" t="str">
        <f>IF(MONTH($O$25)&lt;&gt;MONTH($O$25-(WEEKDAY($O$25,1)-(start_day-1))-IF((WEEKDAY($O$25,1)-(start_day-1))&lt;=0,7,0)+(ROW(U32)-ROW($O$27))*7+(COLUMN(U32)-COLUMN($O$27)+1)),"",$O$25-(WEEKDAY($O$25,1)-(start_day-1))-IF((WEEKDAY($O$25,1)-(start_day-1))&lt;=0,7,0)+(ROW(U32)-ROW($O$27))*7+(COLUMN(U32)-COLUMN($O$27)+1))</f>
        <v/>
      </c>
      <c r="V32" s="89"/>
      <c r="W32" s="89"/>
      <c r="X32" s="95" t="str">
        <f>IF(MONTH($X$25)&lt;&gt;MONTH($X$25-(WEEKDAY($X$25,1)-(start_day-1))-IF((WEEKDAY($X$25,1)-(start_day-1))&lt;=0,7,0)+(ROW(X32)-ROW($X$27))*7+(COLUMN(X32)-COLUMN($X$27)+1)),"",$X$25-(WEEKDAY($X$25,1)-(start_day-1))-IF((WEEKDAY($X$25,1)-(start_day-1))&lt;=0,7,0)+(ROW(X32)-ROW($X$27))*7+(COLUMN(X32)-COLUMN($X$27)+1))</f>
        <v/>
      </c>
      <c r="Y32" s="95" t="str">
        <f>IF(MONTH($X$25)&lt;&gt;MONTH($X$25-(WEEKDAY($X$25,1)-(start_day-1))-IF((WEEKDAY($X$25,1)-(start_day-1))&lt;=0,7,0)+(ROW(Y32)-ROW($X$27))*7+(COLUMN(Y32)-COLUMN($X$27)+1)),"",$X$25-(WEEKDAY($X$25,1)-(start_day-1))-IF((WEEKDAY($X$25,1)-(start_day-1))&lt;=0,7,0)+(ROW(Y32)-ROW($X$27))*7+(COLUMN(Y32)-COLUMN($X$27)+1))</f>
        <v/>
      </c>
      <c r="Z32" s="95" t="str">
        <f>IF(MONTH($X$25)&lt;&gt;MONTH($X$25-(WEEKDAY($X$25,1)-(start_day-1))-IF((WEEKDAY($X$25,1)-(start_day-1))&lt;=0,7,0)+(ROW(Z32)-ROW($X$27))*7+(COLUMN(Z32)-COLUMN($X$27)+1)),"",$X$25-(WEEKDAY($X$25,1)-(start_day-1))-IF((WEEKDAY($X$25,1)-(start_day-1))&lt;=0,7,0)+(ROW(Z32)-ROW($X$27))*7+(COLUMN(Z32)-COLUMN($X$27)+1))</f>
        <v/>
      </c>
      <c r="AA32" s="95" t="str">
        <f>IF(MONTH($X$25)&lt;&gt;MONTH($X$25-(WEEKDAY($X$25,1)-(start_day-1))-IF((WEEKDAY($X$25,1)-(start_day-1))&lt;=0,7,0)+(ROW(AA32)-ROW($X$27))*7+(COLUMN(AA32)-COLUMN($X$27)+1)),"",$X$25-(WEEKDAY($X$25,1)-(start_day-1))-IF((WEEKDAY($X$25,1)-(start_day-1))&lt;=0,7,0)+(ROW(AA32)-ROW($X$27))*7+(COLUMN(AA32)-COLUMN($X$27)+1))</f>
        <v/>
      </c>
      <c r="AB32" s="95" t="str">
        <f>IF(MONTH($X$25)&lt;&gt;MONTH($X$25-(WEEKDAY($X$25,1)-(start_day-1))-IF((WEEKDAY($X$25,1)-(start_day-1))&lt;=0,7,0)+(ROW(AB32)-ROW($X$27))*7+(COLUMN(AB32)-COLUMN($X$27)+1)),"",$X$25-(WEEKDAY($X$25,1)-(start_day-1))-IF((WEEKDAY($X$25,1)-(start_day-1))&lt;=0,7,0)+(ROW(AB32)-ROW($X$27))*7+(COLUMN(AB32)-COLUMN($X$27)+1))</f>
        <v/>
      </c>
      <c r="AC32" s="95" t="str">
        <f>IF(MONTH($X$25)&lt;&gt;MONTH($X$25-(WEEKDAY($X$25,1)-(start_day-1))-IF((WEEKDAY($X$25,1)-(start_day-1))&lt;=0,7,0)+(ROW(AC32)-ROW($X$27))*7+(COLUMN(AC32)-COLUMN($X$27)+1)),"",$X$25-(WEEKDAY($X$25,1)-(start_day-1))-IF((WEEKDAY($X$25,1)-(start_day-1))&lt;=0,7,0)+(ROW(AC32)-ROW($X$27))*7+(COLUMN(AC32)-COLUMN($X$27)+1))</f>
        <v/>
      </c>
      <c r="AD32" s="95" t="str">
        <f>IF(MONTH($X$25)&lt;&gt;MONTH($X$25-(WEEKDAY($X$25,1)-(start_day-1))-IF((WEEKDAY($X$25,1)-(start_day-1))&lt;=0,7,0)+(ROW(AD32)-ROW($X$27))*7+(COLUMN(AD32)-COLUMN($X$27)+1)),"",$X$25-(WEEKDAY($X$25,1)-(start_day-1))-IF((WEEKDAY($X$25,1)-(start_day-1))&lt;=0,7,0)+(ROW(AD32)-ROW($X$27))*7+(COLUMN(AD32)-COLUMN($X$27)+1))</f>
        <v/>
      </c>
      <c r="AE32" s="51"/>
      <c r="AF32" s="51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</row>
    <row r="33" ht="12.75" customHeight="1">
      <c r="A33" s="5"/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95"/>
      <c r="P33" s="95"/>
      <c r="Q33" s="95"/>
      <c r="R33" s="95"/>
      <c r="S33" s="95"/>
      <c r="T33" s="95"/>
      <c r="U33" s="95"/>
      <c r="V33" s="89"/>
      <c r="W33" s="89"/>
      <c r="X33" s="95"/>
      <c r="Y33" s="95"/>
      <c r="Z33" s="95"/>
      <c r="AA33" s="95"/>
      <c r="AB33" s="95"/>
      <c r="AC33" s="95"/>
      <c r="AD33" s="95"/>
      <c r="AE33" s="51"/>
      <c r="AF33" s="51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</row>
    <row r="34" ht="8.25" customHeight="1">
      <c r="A34" s="49"/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</row>
    <row r="35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</row>
    <row r="36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</row>
    <row r="37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</row>
    <row r="38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</row>
    <row r="39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</row>
    <row r="40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</row>
    <row r="41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</row>
    <row r="42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</row>
    <row r="43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</row>
    <row r="44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</row>
    <row r="45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</row>
    <row r="4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</row>
    <row r="47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</row>
    <row r="48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</row>
    <row r="49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</row>
    <row r="50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</row>
    <row r="51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</row>
    <row r="52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</row>
    <row r="53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</row>
    <row r="54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</row>
    <row r="55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</row>
    <row r="5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</row>
    <row r="57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</row>
    <row r="58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</row>
    <row r="59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</row>
    <row r="60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</row>
    <row r="61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</row>
    <row r="62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</row>
    <row r="63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</row>
    <row r="64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</row>
    <row r="65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</row>
    <row r="6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</row>
    <row r="67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</row>
    <row r="68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</row>
    <row r="69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</row>
    <row r="70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</row>
    <row r="71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</row>
    <row r="72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</row>
    <row r="73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</row>
    <row r="74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</row>
    <row r="75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</row>
    <row r="7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</row>
    <row r="77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</row>
    <row r="78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</row>
    <row r="79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</row>
    <row r="80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</row>
    <row r="81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</row>
    <row r="82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</row>
    <row r="83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</row>
    <row r="84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</row>
    <row r="85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</row>
    <row r="8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</row>
    <row r="87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</row>
    <row r="88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</row>
    <row r="89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</row>
    <row r="90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</row>
    <row r="91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</row>
    <row r="92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</row>
    <row r="93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</row>
    <row r="94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</row>
    <row r="95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</row>
    <row r="9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</row>
    <row r="97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</row>
    <row r="98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</row>
    <row r="99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</row>
    <row r="100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</row>
    <row r="101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</row>
    <row r="102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</row>
    <row r="103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</row>
    <row r="104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</row>
    <row r="105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</row>
    <row r="10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</row>
    <row r="107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</row>
    <row r="108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</row>
    <row r="109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</row>
    <row r="110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</row>
    <row r="111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</row>
    <row r="112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</row>
    <row r="113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</row>
    <row r="114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</row>
    <row r="115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</row>
    <row r="11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</row>
    <row r="117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</row>
    <row r="118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</row>
    <row r="119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</row>
    <row r="120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</row>
    <row r="121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</row>
    <row r="122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</row>
    <row r="123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</row>
    <row r="124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</row>
    <row r="125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</row>
    <row r="1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</row>
    <row r="127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</row>
    <row r="128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</row>
    <row r="129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</row>
    <row r="130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</row>
    <row r="131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</row>
    <row r="132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</row>
    <row r="133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</row>
    <row r="134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</row>
    <row r="135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</row>
    <row r="13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</row>
    <row r="137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</row>
    <row r="138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</row>
    <row r="139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</row>
    <row r="140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</row>
    <row r="141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</row>
    <row r="142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</row>
    <row r="143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</row>
    <row r="144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</row>
    <row r="145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</row>
    <row r="14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</row>
    <row r="147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</row>
    <row r="148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</row>
    <row r="149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</row>
    <row r="150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</row>
    <row r="151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</row>
    <row r="152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</row>
    <row r="153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</row>
    <row r="154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</row>
    <row r="155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</row>
    <row r="15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</row>
    <row r="157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</row>
    <row r="158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</row>
    <row r="159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</row>
    <row r="160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</row>
    <row r="161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</row>
    <row r="162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</row>
    <row r="163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</row>
    <row r="164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</row>
    <row r="165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</row>
    <row r="16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</row>
    <row r="167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</row>
    <row r="168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</row>
    <row r="169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</row>
    <row r="170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</row>
    <row r="171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</row>
    <row r="172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</row>
    <row r="173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</row>
    <row r="174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</row>
    <row r="175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</row>
    <row r="17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</row>
    <row r="177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</row>
    <row r="178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</row>
    <row r="179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</row>
    <row r="180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</row>
    <row r="181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</row>
    <row r="182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</row>
    <row r="183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</row>
    <row r="184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</row>
    <row r="185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</row>
    <row r="18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</row>
    <row r="187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</row>
    <row r="188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</row>
    <row r="189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</row>
    <row r="190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</row>
    <row r="191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</row>
    <row r="192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</row>
    <row r="193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</row>
    <row r="194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</row>
    <row r="195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</row>
    <row r="19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</row>
    <row r="197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</row>
    <row r="198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</row>
    <row r="199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</row>
    <row r="200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</row>
    <row r="201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</row>
    <row r="202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</row>
    <row r="203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</row>
    <row r="204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</row>
    <row r="205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</row>
    <row r="20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</row>
    <row r="207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</row>
    <row r="208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</row>
    <row r="209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</row>
    <row r="210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</row>
    <row r="211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</row>
    <row r="212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</row>
    <row r="213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</row>
    <row r="214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</row>
    <row r="215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</row>
    <row r="21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</row>
    <row r="217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</row>
    <row r="218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</row>
    <row r="219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</row>
    <row r="220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</row>
    <row r="221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</row>
    <row r="222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</row>
    <row r="223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</row>
    <row r="224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</row>
    <row r="225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</row>
    <row r="2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</row>
    <row r="227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</row>
    <row r="228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</row>
    <row r="229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</row>
    <row r="230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</row>
    <row r="231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</row>
    <row r="232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</row>
    <row r="233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</row>
    <row r="234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</row>
    <row r="235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</row>
    <row r="23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</row>
    <row r="237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</row>
    <row r="238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</row>
    <row r="239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</row>
    <row r="240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</row>
    <row r="241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</row>
    <row r="242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</row>
    <row r="243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</row>
    <row r="244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</row>
    <row r="245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</row>
    <row r="24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</row>
    <row r="247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</row>
    <row r="248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</row>
    <row r="249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</row>
    <row r="250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</row>
    <row r="251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</row>
    <row r="252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</row>
    <row r="253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</row>
    <row r="254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</row>
    <row r="255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</row>
    <row r="25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</row>
    <row r="257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</row>
    <row r="258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</row>
    <row r="259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</row>
    <row r="260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</row>
    <row r="261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</row>
    <row r="262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</row>
    <row r="263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</row>
    <row r="264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</row>
    <row r="265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</row>
    <row r="26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</row>
    <row r="267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</row>
    <row r="268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</row>
    <row r="269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</row>
    <row r="270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</row>
    <row r="271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</row>
    <row r="272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</row>
    <row r="273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</row>
    <row r="274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</row>
    <row r="275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</row>
    <row r="27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</row>
    <row r="277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</row>
    <row r="278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</row>
    <row r="279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</row>
    <row r="280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</row>
    <row r="281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</row>
    <row r="282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</row>
    <row r="283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</row>
    <row r="284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</row>
    <row r="285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</row>
    <row r="28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</row>
    <row r="287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</row>
    <row r="288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</row>
    <row r="289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</row>
    <row r="290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</row>
    <row r="291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</row>
    <row r="292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</row>
    <row r="293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</row>
    <row r="294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</row>
    <row r="295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</row>
    <row r="29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</row>
    <row r="297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</row>
    <row r="298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</row>
    <row r="299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</row>
    <row r="300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</row>
    <row r="301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</row>
    <row r="302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</row>
    <row r="303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</row>
    <row r="304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</row>
    <row r="305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</row>
    <row r="30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</row>
    <row r="307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</row>
    <row r="308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</row>
    <row r="309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</row>
    <row r="310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</row>
    <row r="311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</row>
    <row r="312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</row>
    <row r="313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</row>
    <row r="314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</row>
    <row r="315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</row>
    <row r="31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</row>
    <row r="317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</row>
    <row r="318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</row>
    <row r="319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</row>
    <row r="320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</row>
    <row r="321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</row>
    <row r="322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</row>
    <row r="323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</row>
    <row r="324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</row>
    <row r="325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</row>
    <row r="3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</row>
    <row r="327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</row>
    <row r="328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</row>
    <row r="329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</row>
    <row r="330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</row>
    <row r="331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</row>
    <row r="332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</row>
    <row r="333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</row>
    <row r="334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</row>
    <row r="335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</row>
    <row r="33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</row>
    <row r="337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</row>
    <row r="338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</row>
    <row r="339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</row>
    <row r="340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</row>
    <row r="341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</row>
    <row r="342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</row>
    <row r="343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</row>
    <row r="344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</row>
    <row r="345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</row>
    <row r="34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</row>
    <row r="347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</row>
    <row r="348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</row>
    <row r="349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</row>
    <row r="350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</row>
    <row r="351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</row>
    <row r="352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</row>
    <row r="353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</row>
    <row r="354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</row>
    <row r="355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</row>
    <row r="35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</row>
    <row r="357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</row>
    <row r="358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</row>
    <row r="359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</row>
    <row r="360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</row>
    <row r="361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</row>
    <row r="362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</row>
    <row r="363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</row>
    <row r="364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</row>
    <row r="365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</row>
    <row r="36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</row>
    <row r="367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</row>
    <row r="368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</row>
    <row r="369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</row>
    <row r="370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</row>
    <row r="371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</row>
    <row r="372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</row>
    <row r="373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</row>
    <row r="374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</row>
    <row r="375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</row>
    <row r="37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</row>
    <row r="377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</row>
    <row r="378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</row>
    <row r="379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</row>
    <row r="380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</row>
    <row r="381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</row>
    <row r="382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</row>
    <row r="383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</row>
    <row r="384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</row>
    <row r="385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</row>
    <row r="38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</row>
    <row r="387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</row>
    <row r="388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</row>
    <row r="389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</row>
    <row r="390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</row>
    <row r="391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</row>
    <row r="392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</row>
    <row r="393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</row>
    <row r="394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</row>
    <row r="395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</row>
    <row r="39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</row>
    <row r="397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</row>
    <row r="398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</row>
    <row r="399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</row>
    <row r="400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</row>
    <row r="401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</row>
    <row r="402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</row>
    <row r="403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</row>
    <row r="404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</row>
    <row r="405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</row>
    <row r="40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</row>
    <row r="407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</row>
    <row r="408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</row>
    <row r="409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</row>
    <row r="410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</row>
    <row r="411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</row>
    <row r="412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</row>
    <row r="413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</row>
    <row r="414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</row>
    <row r="415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</row>
    <row r="41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</row>
    <row r="417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</row>
    <row r="418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</row>
    <row r="419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</row>
    <row r="420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</row>
    <row r="421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</row>
    <row r="422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</row>
    <row r="423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</row>
    <row r="424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</row>
    <row r="425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</row>
    <row r="4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</row>
    <row r="427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</row>
    <row r="428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</row>
    <row r="429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</row>
    <row r="430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</row>
    <row r="431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</row>
    <row r="432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</row>
    <row r="433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</row>
    <row r="434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</row>
    <row r="435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</row>
    <row r="43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</row>
    <row r="437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</row>
    <row r="438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</row>
    <row r="439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</row>
    <row r="440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</row>
    <row r="441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</row>
    <row r="442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</row>
    <row r="443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</row>
    <row r="444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</row>
    <row r="445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</row>
    <row r="44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</row>
    <row r="447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</row>
    <row r="448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</row>
    <row r="449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</row>
    <row r="450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</row>
    <row r="451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</row>
    <row r="452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</row>
    <row r="453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</row>
    <row r="454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</row>
    <row r="455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</row>
    <row r="45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</row>
    <row r="457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</row>
    <row r="458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</row>
    <row r="459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</row>
    <row r="460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</row>
    <row r="461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</row>
    <row r="462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</row>
    <row r="463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</row>
    <row r="464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</row>
    <row r="465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</row>
    <row r="46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</row>
    <row r="467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</row>
    <row r="468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</row>
    <row r="469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</row>
    <row r="470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</row>
    <row r="471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</row>
    <row r="472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</row>
    <row r="473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</row>
    <row r="474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</row>
    <row r="475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</row>
    <row r="47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</row>
    <row r="477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</row>
    <row r="478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</row>
    <row r="479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</row>
    <row r="480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</row>
    <row r="481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</row>
    <row r="482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</row>
    <row r="483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</row>
    <row r="484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</row>
    <row r="485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</row>
    <row r="48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</row>
    <row r="487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</row>
    <row r="488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</row>
    <row r="489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</row>
    <row r="490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</row>
    <row r="491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</row>
    <row r="492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</row>
    <row r="493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</row>
    <row r="494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</row>
    <row r="495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</row>
    <row r="49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</row>
    <row r="497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</row>
    <row r="498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</row>
    <row r="499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</row>
    <row r="500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</row>
    <row r="501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</row>
    <row r="502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</row>
    <row r="503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</row>
    <row r="504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</row>
    <row r="505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</row>
    <row r="50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</row>
    <row r="507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</row>
    <row r="508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</row>
    <row r="509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</row>
    <row r="510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</row>
    <row r="511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</row>
    <row r="512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</row>
    <row r="513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</row>
    <row r="514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</row>
    <row r="515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</row>
    <row r="51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</row>
    <row r="517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</row>
    <row r="518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</row>
    <row r="519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</row>
    <row r="520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</row>
    <row r="521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</row>
    <row r="522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</row>
    <row r="523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</row>
    <row r="524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</row>
    <row r="525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</row>
    <row r="5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</row>
    <row r="527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</row>
    <row r="528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</row>
    <row r="529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</row>
    <row r="530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</row>
    <row r="531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</row>
    <row r="532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</row>
    <row r="533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</row>
    <row r="534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</row>
    <row r="535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</row>
    <row r="53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</row>
    <row r="537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</row>
    <row r="538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</row>
    <row r="539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</row>
    <row r="540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</row>
    <row r="541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</row>
    <row r="542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</row>
    <row r="543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</row>
    <row r="544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</row>
    <row r="545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</row>
    <row r="54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</row>
    <row r="547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</row>
    <row r="548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</row>
    <row r="549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</row>
    <row r="550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</row>
    <row r="551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</row>
    <row r="552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</row>
    <row r="553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</row>
    <row r="554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</row>
    <row r="555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</row>
    <row r="55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</row>
    <row r="557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</row>
    <row r="558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</row>
    <row r="559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</row>
    <row r="560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</row>
    <row r="561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</row>
    <row r="562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</row>
    <row r="563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</row>
    <row r="564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</row>
    <row r="565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</row>
    <row r="56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</row>
    <row r="567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</row>
    <row r="568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</row>
    <row r="569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</row>
    <row r="570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</row>
    <row r="571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</row>
    <row r="572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</row>
    <row r="573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</row>
    <row r="574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</row>
    <row r="575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</row>
    <row r="57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</row>
    <row r="577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</row>
    <row r="578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</row>
    <row r="579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</row>
    <row r="580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</row>
    <row r="581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</row>
    <row r="582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</row>
    <row r="583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</row>
    <row r="584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</row>
    <row r="585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</row>
    <row r="58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</row>
    <row r="587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</row>
    <row r="588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</row>
    <row r="589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</row>
    <row r="590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</row>
    <row r="591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</row>
    <row r="592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</row>
    <row r="593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</row>
    <row r="594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</row>
    <row r="595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</row>
    <row r="59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</row>
    <row r="597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</row>
    <row r="598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</row>
    <row r="599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</row>
    <row r="600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</row>
    <row r="601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</row>
    <row r="602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</row>
    <row r="603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</row>
    <row r="604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</row>
    <row r="605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</row>
    <row r="60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</row>
    <row r="607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</row>
    <row r="608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</row>
    <row r="609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</row>
    <row r="610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</row>
    <row r="611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</row>
    <row r="612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</row>
    <row r="613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</row>
    <row r="614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</row>
    <row r="615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</row>
    <row r="61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</row>
    <row r="617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</row>
    <row r="618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</row>
    <row r="619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</row>
    <row r="620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</row>
    <row r="621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</row>
    <row r="622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</row>
    <row r="623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</row>
    <row r="624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</row>
    <row r="625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</row>
    <row r="6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</row>
    <row r="627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</row>
    <row r="628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</row>
    <row r="629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</row>
    <row r="630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</row>
    <row r="631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</row>
    <row r="632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</row>
    <row r="633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</row>
    <row r="634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</row>
    <row r="635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</row>
    <row r="63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</row>
    <row r="637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</row>
    <row r="638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</row>
    <row r="639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</row>
    <row r="640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</row>
    <row r="641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</row>
    <row r="642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</row>
    <row r="643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</row>
    <row r="644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</row>
    <row r="645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</row>
    <row r="64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</row>
    <row r="647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</row>
    <row r="648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</row>
    <row r="649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</row>
    <row r="650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</row>
    <row r="651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</row>
    <row r="652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</row>
    <row r="653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</row>
    <row r="654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</row>
    <row r="655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</row>
    <row r="65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</row>
    <row r="657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</row>
    <row r="658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</row>
    <row r="659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</row>
    <row r="660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</row>
    <row r="661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</row>
    <row r="662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</row>
    <row r="663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</row>
    <row r="664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</row>
    <row r="665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</row>
    <row r="66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</row>
    <row r="667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</row>
    <row r="668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</row>
    <row r="669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</row>
    <row r="670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</row>
    <row r="671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</row>
    <row r="672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</row>
    <row r="673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</row>
    <row r="674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</row>
    <row r="675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</row>
    <row r="67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</row>
    <row r="677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</row>
    <row r="678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</row>
    <row r="679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</row>
    <row r="680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</row>
    <row r="681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</row>
    <row r="682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</row>
    <row r="683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</row>
    <row r="684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</row>
    <row r="685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</row>
    <row r="68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</row>
    <row r="687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</row>
    <row r="688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</row>
    <row r="689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</row>
    <row r="690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</row>
    <row r="691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</row>
    <row r="692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</row>
    <row r="693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</row>
    <row r="694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</row>
    <row r="695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</row>
    <row r="69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</row>
    <row r="697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</row>
    <row r="698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</row>
    <row r="699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</row>
    <row r="700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</row>
    <row r="701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</row>
    <row r="702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</row>
    <row r="703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</row>
    <row r="704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</row>
    <row r="705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</row>
    <row r="70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</row>
    <row r="707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</row>
    <row r="708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</row>
    <row r="709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</row>
    <row r="710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</row>
    <row r="711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</row>
    <row r="712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</row>
    <row r="713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</row>
    <row r="714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</row>
    <row r="715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</row>
    <row r="71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</row>
    <row r="717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</row>
    <row r="718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</row>
    <row r="719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</row>
    <row r="720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</row>
    <row r="721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</row>
    <row r="722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</row>
    <row r="723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</row>
    <row r="724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</row>
    <row r="725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</row>
    <row r="7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</row>
    <row r="727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</row>
    <row r="728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</row>
    <row r="729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</row>
    <row r="730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</row>
    <row r="731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</row>
    <row r="732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</row>
    <row r="733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</row>
    <row r="734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</row>
    <row r="735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</row>
    <row r="73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</row>
    <row r="737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</row>
    <row r="738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</row>
    <row r="739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</row>
    <row r="740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</row>
    <row r="741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</row>
    <row r="742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</row>
    <row r="743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</row>
    <row r="744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</row>
    <row r="745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</row>
    <row r="74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</row>
    <row r="747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</row>
    <row r="748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</row>
    <row r="749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</row>
    <row r="750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</row>
    <row r="751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</row>
    <row r="752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</row>
    <row r="753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</row>
    <row r="754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</row>
    <row r="755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</row>
    <row r="75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</row>
    <row r="757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</row>
    <row r="758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</row>
    <row r="759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</row>
    <row r="760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</row>
    <row r="761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</row>
    <row r="762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</row>
    <row r="763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</row>
    <row r="764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</row>
    <row r="765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</row>
    <row r="76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</row>
    <row r="767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</row>
    <row r="768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</row>
    <row r="769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</row>
    <row r="770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</row>
    <row r="771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</row>
    <row r="772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</row>
    <row r="773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</row>
    <row r="774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</row>
    <row r="775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</row>
    <row r="77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</row>
    <row r="777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</row>
    <row r="778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</row>
    <row r="779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</row>
    <row r="780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</row>
    <row r="781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</row>
    <row r="782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</row>
    <row r="783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</row>
    <row r="784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</row>
    <row r="785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</row>
    <row r="78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</row>
    <row r="787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</row>
    <row r="788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</row>
    <row r="789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</row>
    <row r="790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</row>
    <row r="791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</row>
    <row r="792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</row>
    <row r="793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</row>
    <row r="794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</row>
    <row r="795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</row>
    <row r="79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</row>
    <row r="797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</row>
    <row r="798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</row>
    <row r="799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</row>
    <row r="800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</row>
    <row r="801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</row>
    <row r="802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</row>
    <row r="803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</row>
    <row r="804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</row>
    <row r="805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</row>
    <row r="80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</row>
    <row r="807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</row>
    <row r="808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</row>
    <row r="809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</row>
    <row r="810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</row>
    <row r="811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</row>
    <row r="812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</row>
    <row r="813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</row>
    <row r="814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</row>
    <row r="815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</row>
    <row r="81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</row>
    <row r="817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</row>
    <row r="818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</row>
    <row r="819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</row>
    <row r="820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</row>
    <row r="821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</row>
    <row r="822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</row>
    <row r="823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</row>
    <row r="824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</row>
    <row r="825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</row>
    <row r="8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</row>
    <row r="827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</row>
    <row r="828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</row>
    <row r="829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</row>
    <row r="830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</row>
    <row r="831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</row>
    <row r="832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</row>
    <row r="833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</row>
    <row r="834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</row>
    <row r="835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</row>
    <row r="83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</row>
    <row r="837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</row>
    <row r="838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</row>
    <row r="839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</row>
    <row r="840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</row>
    <row r="841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</row>
    <row r="842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</row>
    <row r="843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</row>
    <row r="844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</row>
    <row r="845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</row>
    <row r="84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</row>
    <row r="847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</row>
    <row r="848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</row>
    <row r="849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</row>
    <row r="850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</row>
    <row r="851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</row>
    <row r="852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</row>
    <row r="853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</row>
    <row r="854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</row>
    <row r="855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</row>
    <row r="85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</row>
    <row r="857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</row>
    <row r="858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</row>
    <row r="859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</row>
    <row r="860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</row>
    <row r="861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</row>
    <row r="862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</row>
    <row r="863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</row>
    <row r="864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</row>
    <row r="865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</row>
    <row r="86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</row>
    <row r="867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</row>
    <row r="868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</row>
    <row r="869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</row>
    <row r="870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</row>
    <row r="871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</row>
    <row r="872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</row>
    <row r="873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</row>
    <row r="874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</row>
    <row r="875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</row>
    <row r="87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</row>
    <row r="877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</row>
    <row r="878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</row>
    <row r="879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</row>
    <row r="880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</row>
    <row r="881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</row>
    <row r="882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</row>
    <row r="883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</row>
    <row r="884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</row>
    <row r="885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</row>
    <row r="88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</row>
    <row r="887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</row>
    <row r="888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</row>
    <row r="889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</row>
    <row r="890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</row>
    <row r="891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</row>
    <row r="892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</row>
    <row r="893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</row>
    <row r="894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</row>
    <row r="895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</row>
    <row r="89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</row>
    <row r="897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</row>
    <row r="898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</row>
    <row r="899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</row>
    <row r="900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</row>
    <row r="901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</row>
    <row r="902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</row>
    <row r="903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</row>
    <row r="904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</row>
    <row r="905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</row>
    <row r="90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</row>
    <row r="907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</row>
    <row r="908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</row>
    <row r="909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</row>
    <row r="910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</row>
    <row r="911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</row>
    <row r="912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</row>
    <row r="913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</row>
    <row r="914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</row>
    <row r="915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</row>
    <row r="91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</row>
    <row r="917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</row>
    <row r="918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</row>
    <row r="919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</row>
    <row r="920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</row>
    <row r="921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</row>
    <row r="922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</row>
    <row r="923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</row>
    <row r="924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</row>
    <row r="925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</row>
    <row r="9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</row>
    <row r="927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</row>
    <row r="928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</row>
    <row r="929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</row>
    <row r="930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</row>
    <row r="931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</row>
    <row r="932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</row>
    <row r="933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</row>
    <row r="934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</row>
    <row r="935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</row>
    <row r="93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</row>
    <row r="937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</row>
    <row r="938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</row>
    <row r="939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</row>
    <row r="940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</row>
    <row r="941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</row>
    <row r="942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</row>
    <row r="943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</row>
    <row r="944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</row>
    <row r="945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</row>
    <row r="94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</row>
    <row r="947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</row>
    <row r="948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</row>
    <row r="949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</row>
    <row r="950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</row>
    <row r="951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</row>
    <row r="952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</row>
    <row r="953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</row>
    <row r="954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</row>
    <row r="955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</row>
    <row r="95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</row>
    <row r="957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</row>
    <row r="958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</row>
    <row r="959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</row>
    <row r="960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</row>
    <row r="961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</row>
    <row r="962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</row>
    <row r="963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</row>
    <row r="964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</row>
    <row r="965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</row>
    <row r="96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</row>
    <row r="967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</row>
    <row r="968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</row>
    <row r="969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</row>
    <row r="970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</row>
    <row r="971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</row>
    <row r="972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</row>
    <row r="973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</row>
    <row r="974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</row>
    <row r="975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</row>
    <row r="97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</row>
    <row r="977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</row>
    <row r="978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</row>
    <row r="979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</row>
    <row r="980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</row>
    <row r="981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</row>
    <row r="982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</row>
    <row r="983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</row>
    <row r="984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</row>
    <row r="985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</row>
    <row r="98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</row>
    <row r="987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</row>
    <row r="988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</row>
    <row r="989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</row>
    <row r="990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</row>
    <row r="991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</row>
    <row r="992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</row>
    <row r="993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</row>
    <row r="994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</row>
    <row r="995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</row>
    <row r="99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</row>
    <row r="997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</row>
    <row r="998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</row>
    <row r="999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</row>
    <row r="1000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</row>
  </sheetData>
  <mergeCells count="105">
    <mergeCell ref="O4:V4"/>
    <mergeCell ref="W4:AD4"/>
    <mergeCell ref="C5:D5"/>
    <mergeCell ref="E5:F5"/>
    <mergeCell ref="G5:H5"/>
    <mergeCell ref="I5:J5"/>
    <mergeCell ref="K5:M5"/>
    <mergeCell ref="O5:V5"/>
    <mergeCell ref="C4:D4"/>
    <mergeCell ref="C6:D6"/>
    <mergeCell ref="E6:F6"/>
    <mergeCell ref="G6:H6"/>
    <mergeCell ref="I6:J6"/>
    <mergeCell ref="K6:N6"/>
    <mergeCell ref="O6:V6"/>
    <mergeCell ref="W6:AD6"/>
    <mergeCell ref="C7:D8"/>
    <mergeCell ref="E7:F7"/>
    <mergeCell ref="E8:F8"/>
    <mergeCell ref="G7:H7"/>
    <mergeCell ref="I7:J7"/>
    <mergeCell ref="K7:M7"/>
    <mergeCell ref="O7:V7"/>
    <mergeCell ref="G4:H4"/>
    <mergeCell ref="G8:H8"/>
    <mergeCell ref="I8:J8"/>
    <mergeCell ref="K8:M8"/>
    <mergeCell ref="C9:D9"/>
    <mergeCell ref="E9:F9"/>
    <mergeCell ref="O8:V8"/>
    <mergeCell ref="W8:AD8"/>
    <mergeCell ref="G9:H9"/>
    <mergeCell ref="I9:J9"/>
    <mergeCell ref="K9:N9"/>
    <mergeCell ref="O9:V9"/>
    <mergeCell ref="E4:F4"/>
    <mergeCell ref="C10:D11"/>
    <mergeCell ref="E11:F11"/>
    <mergeCell ref="G11:H11"/>
    <mergeCell ref="I11:J11"/>
    <mergeCell ref="K11:M11"/>
    <mergeCell ref="O11:V11"/>
    <mergeCell ref="C13:D14"/>
    <mergeCell ref="E14:F14"/>
    <mergeCell ref="W11:AD11"/>
    <mergeCell ref="C12:D12"/>
    <mergeCell ref="E12:F12"/>
    <mergeCell ref="G12:H12"/>
    <mergeCell ref="I12:J12"/>
    <mergeCell ref="K12:N12"/>
    <mergeCell ref="O12:V12"/>
    <mergeCell ref="W12:AD12"/>
    <mergeCell ref="G14:H14"/>
    <mergeCell ref="I14:J14"/>
    <mergeCell ref="K14:M14"/>
    <mergeCell ref="O14:V14"/>
    <mergeCell ref="W14:AD14"/>
    <mergeCell ref="C15:D15"/>
    <mergeCell ref="E15:F15"/>
    <mergeCell ref="G15:H15"/>
    <mergeCell ref="I15:J15"/>
    <mergeCell ref="K15:N15"/>
    <mergeCell ref="O15:V15"/>
    <mergeCell ref="W15:AD15"/>
    <mergeCell ref="C16:D17"/>
    <mergeCell ref="E17:F17"/>
    <mergeCell ref="G17:H17"/>
    <mergeCell ref="I17:J17"/>
    <mergeCell ref="K17:M17"/>
    <mergeCell ref="O17:V17"/>
    <mergeCell ref="X25:AD25"/>
    <mergeCell ref="C27:K27"/>
    <mergeCell ref="A1:A34"/>
    <mergeCell ref="C2:AD2"/>
    <mergeCell ref="I4:J4"/>
    <mergeCell ref="K4:M4"/>
    <mergeCell ref="W5:AD5"/>
    <mergeCell ref="W7:AD7"/>
    <mergeCell ref="W9:AD9"/>
    <mergeCell ref="W17:AD17"/>
    <mergeCell ref="C18:D18"/>
    <mergeCell ref="E18:F18"/>
    <mergeCell ref="G18:H18"/>
    <mergeCell ref="I18:J18"/>
    <mergeCell ref="K18:M18"/>
    <mergeCell ref="O18:V18"/>
    <mergeCell ref="W18:AD18"/>
    <mergeCell ref="C19:D20"/>
    <mergeCell ref="E20:F20"/>
    <mergeCell ref="G20:H20"/>
    <mergeCell ref="I20:J20"/>
    <mergeCell ref="K20:M20"/>
    <mergeCell ref="O20:V20"/>
    <mergeCell ref="W20:AD20"/>
    <mergeCell ref="C21:D21"/>
    <mergeCell ref="E21:F21"/>
    <mergeCell ref="G21:H21"/>
    <mergeCell ref="I21:J21"/>
    <mergeCell ref="K21:M21"/>
    <mergeCell ref="O21:V21"/>
    <mergeCell ref="W21:AD21"/>
    <mergeCell ref="C25:K26"/>
    <mergeCell ref="O25:U25"/>
    <mergeCell ref="C28:K29"/>
    <mergeCell ref="C30:K31"/>
  </mergeCells>
  <conditionalFormatting sqref="C5 C7 C10 C13 C16 E5 E8 E11 E14 E17 E20 G5 G8 G11 G14 G17 G20 I5 I8 I11 I14 I17 I20 K5:L5 K8:L8 K11:L11 K14:L14 K17:L17 K20:L20 O5 O8 O11 O14 O17 O20 W5 W8 W11 W14 W17 W20">
    <cfRule type="expression" dxfId="0" priority="1">
      <formula>MONTH(C5)&lt;&gt;MONTH($C$2)</formula>
    </cfRule>
  </conditionalFormatting>
  <conditionalFormatting sqref="C5 C7 C10 C13 C16 E5 E8 E11 E14 E17 E20 G5 G8 G11 G14 G17 G20 I5 I8 I11 I14 I17 I20 K5:L5 K8:L8 K11:L11 K14:L14 K17:L17 K20:L20 O5 O8 O11 O14 O17 O20 W5 W8 W11 W14 W17 W20">
    <cfRule type="expression" dxfId="1" priority="2">
      <formula>OR(WEEKDAY(C5,1)=1,WEEKDAY(C5,1)=7)</formula>
    </cfRule>
  </conditionalFormatting>
  <conditionalFormatting sqref="C19">
    <cfRule type="expression" dxfId="0" priority="3">
      <formula>MONTH(C19)&lt;&gt;MONTH($C$2)</formula>
    </cfRule>
  </conditionalFormatting>
  <conditionalFormatting sqref="C19">
    <cfRule type="expression" dxfId="2" priority="4">
      <formula>OR(WEEKDAY(C19,1)=1,WEEKDAY(C19,1)=7)</formula>
    </cfRule>
  </conditionalFormatting>
  <conditionalFormatting sqref="A1:A34">
    <cfRule type="colorScale" priority="5">
      <colorScale>
        <cfvo type="min"/>
        <cfvo type="max"/>
        <color rgb="FF57BB8A"/>
        <color rgb="FFFFFFFF"/>
      </colorScale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17.13"/>
    <col customWidth="1" min="2" max="3" width="5.5"/>
    <col customWidth="1" min="4" max="4" width="15.5"/>
    <col customWidth="1" min="5" max="5" width="5.5"/>
    <col customWidth="1" min="6" max="6" width="15.5"/>
    <col customWidth="1" min="7" max="7" width="5.5"/>
    <col customWidth="1" min="8" max="8" width="15.5"/>
    <col customWidth="1" min="9" max="9" width="5.5"/>
    <col customWidth="1" min="10" max="10" width="15.5"/>
    <col customWidth="1" min="11" max="12" width="5.5"/>
    <col customWidth="1" min="13" max="13" width="6.63"/>
    <col customWidth="1" min="14" max="14" width="3.5"/>
    <col customWidth="1" min="15" max="21" width="2.5"/>
    <col customWidth="1" min="22" max="22" width="4.13"/>
    <col customWidth="1" min="23" max="29" width="2.5"/>
    <col customWidth="1" min="30" max="30" width="4.5"/>
    <col customWidth="1" min="31" max="32" width="5.5"/>
    <col customWidth="1" min="33" max="33" width="10.5"/>
    <col customWidth="1" min="34" max="50" width="8.63"/>
  </cols>
  <sheetData>
    <row r="1" ht="8.25" customHeight="1">
      <c r="A1" s="1"/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</row>
    <row r="2" ht="50.25" customHeight="1">
      <c r="A2" s="5"/>
      <c r="B2" s="52"/>
      <c r="C2" s="53">
        <f>DATE(About!Q8,About!Q10+6,1)</f>
        <v>45474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8"/>
      <c r="AE2" s="52"/>
      <c r="AF2" s="52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</row>
    <row r="3" ht="9.0" customHeight="1">
      <c r="A3" s="5"/>
      <c r="B3" s="55"/>
      <c r="C3" s="56"/>
      <c r="D3" s="56"/>
      <c r="E3" s="56"/>
      <c r="F3" s="56"/>
      <c r="G3" s="56"/>
      <c r="H3" s="56"/>
      <c r="I3" s="56"/>
      <c r="J3" s="56"/>
      <c r="K3" s="57"/>
      <c r="L3" s="57"/>
      <c r="M3" s="57"/>
      <c r="N3" s="57"/>
      <c r="O3" s="55"/>
      <c r="P3" s="55"/>
      <c r="Q3" s="55"/>
      <c r="R3" s="55"/>
      <c r="S3" s="55"/>
      <c r="T3" s="55"/>
      <c r="U3" s="55"/>
      <c r="V3" s="52"/>
      <c r="W3" s="55"/>
      <c r="X3" s="55"/>
      <c r="Y3" s="55"/>
      <c r="Z3" s="55"/>
      <c r="AA3" s="55"/>
      <c r="AB3" s="55"/>
      <c r="AC3" s="55"/>
      <c r="AD3" s="55"/>
      <c r="AE3" s="55"/>
      <c r="AF3" s="52"/>
      <c r="AG3" s="58"/>
      <c r="AH3" s="58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</row>
    <row r="4" ht="30.0" customHeight="1">
      <c r="A4" s="5"/>
      <c r="B4" s="60"/>
      <c r="C4" s="61">
        <f>C5</f>
        <v>45473</v>
      </c>
      <c r="D4" s="62"/>
      <c r="E4" s="61">
        <f>E5</f>
        <v>45474</v>
      </c>
      <c r="F4" s="62"/>
      <c r="G4" s="61">
        <f>G5</f>
        <v>45475</v>
      </c>
      <c r="H4" s="62"/>
      <c r="I4" s="61">
        <f>I5</f>
        <v>45476</v>
      </c>
      <c r="J4" s="62"/>
      <c r="K4" s="61">
        <f>K5</f>
        <v>45477</v>
      </c>
      <c r="L4" s="63"/>
      <c r="M4" s="62"/>
      <c r="N4" s="64"/>
      <c r="O4" s="61">
        <f>O5</f>
        <v>45478</v>
      </c>
      <c r="P4" s="63"/>
      <c r="Q4" s="63"/>
      <c r="R4" s="63"/>
      <c r="S4" s="63"/>
      <c r="T4" s="63"/>
      <c r="U4" s="63"/>
      <c r="V4" s="62"/>
      <c r="W4" s="61">
        <f>W5</f>
        <v>45479</v>
      </c>
      <c r="X4" s="63"/>
      <c r="Y4" s="63"/>
      <c r="Z4" s="63"/>
      <c r="AA4" s="63"/>
      <c r="AB4" s="63"/>
      <c r="AC4" s="63"/>
      <c r="AD4" s="62"/>
      <c r="AE4" s="60"/>
      <c r="AF4" s="65"/>
      <c r="AG4" s="66"/>
      <c r="AH4" s="66"/>
      <c r="AI4" s="66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</row>
    <row r="5" ht="24.75" customHeight="1">
      <c r="A5" s="5"/>
      <c r="B5" s="51"/>
      <c r="C5" s="68">
        <f>$C$2-(WEEKDAY($C$2,1)-(start_day-1))-IF((WEEKDAY($C$2,1)-(start_day-1))&lt;=0,7,0)+1</f>
        <v>45473</v>
      </c>
      <c r="D5" s="30"/>
      <c r="E5" s="68">
        <f>C5+1</f>
        <v>45474</v>
      </c>
      <c r="F5" s="30"/>
      <c r="G5" s="68">
        <f>E5+1</f>
        <v>45475</v>
      </c>
      <c r="H5" s="30"/>
      <c r="I5" s="68">
        <f>G5+1</f>
        <v>45476</v>
      </c>
      <c r="J5" s="30"/>
      <c r="K5" s="68">
        <f>I5+1</f>
        <v>45477</v>
      </c>
      <c r="L5" s="29"/>
      <c r="M5" s="30"/>
      <c r="N5" s="69"/>
      <c r="O5" s="68">
        <f>K5+1</f>
        <v>45478</v>
      </c>
      <c r="P5" s="29"/>
      <c r="Q5" s="29"/>
      <c r="R5" s="29"/>
      <c r="S5" s="29"/>
      <c r="T5" s="29"/>
      <c r="U5" s="29"/>
      <c r="V5" s="30"/>
      <c r="W5" s="68">
        <f>O5+1</f>
        <v>45479</v>
      </c>
      <c r="X5" s="29"/>
      <c r="Y5" s="29"/>
      <c r="Z5" s="29"/>
      <c r="AA5" s="29"/>
      <c r="AB5" s="29"/>
      <c r="AC5" s="29"/>
      <c r="AD5" s="30"/>
      <c r="AE5" s="51"/>
      <c r="AF5" s="70"/>
      <c r="AG5" s="71"/>
      <c r="AH5" s="71"/>
      <c r="AI5" s="71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</row>
    <row r="6" ht="75.0" customHeight="1">
      <c r="A6" s="5"/>
      <c r="B6" s="72"/>
      <c r="C6" s="73"/>
      <c r="D6" s="74"/>
      <c r="E6" s="73"/>
      <c r="F6" s="74"/>
      <c r="G6" s="73"/>
      <c r="H6" s="74"/>
      <c r="I6" s="73"/>
      <c r="J6" s="74"/>
      <c r="K6" s="73"/>
      <c r="L6" s="75"/>
      <c r="M6" s="75"/>
      <c r="N6" s="74"/>
      <c r="O6" s="73"/>
      <c r="P6" s="75"/>
      <c r="Q6" s="75"/>
      <c r="R6" s="75"/>
      <c r="S6" s="75"/>
      <c r="T6" s="75"/>
      <c r="U6" s="75"/>
      <c r="V6" s="74"/>
      <c r="W6" s="73"/>
      <c r="X6" s="75"/>
      <c r="Y6" s="75"/>
      <c r="Z6" s="75"/>
      <c r="AA6" s="75"/>
      <c r="AB6" s="75"/>
      <c r="AC6" s="75"/>
      <c r="AD6" s="74"/>
      <c r="AE6" s="24"/>
      <c r="AF6" s="72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</row>
    <row r="7" ht="9.75" customHeight="1">
      <c r="A7" s="5"/>
      <c r="B7" s="51"/>
      <c r="C7" s="77">
        <f>W5+1</f>
        <v>45480</v>
      </c>
      <c r="D7" s="22"/>
      <c r="E7" s="78"/>
      <c r="F7" s="30"/>
      <c r="G7" s="78"/>
      <c r="H7" s="30"/>
      <c r="I7" s="78"/>
      <c r="J7" s="30"/>
      <c r="K7" s="78"/>
      <c r="L7" s="29"/>
      <c r="M7" s="30"/>
      <c r="N7" s="79"/>
      <c r="O7" s="78"/>
      <c r="P7" s="29"/>
      <c r="Q7" s="29"/>
      <c r="R7" s="29"/>
      <c r="S7" s="29"/>
      <c r="T7" s="29"/>
      <c r="U7" s="29"/>
      <c r="V7" s="30"/>
      <c r="W7" s="78"/>
      <c r="X7" s="29"/>
      <c r="Y7" s="29"/>
      <c r="Z7" s="29"/>
      <c r="AA7" s="29"/>
      <c r="AB7" s="29"/>
      <c r="AC7" s="29"/>
      <c r="AD7" s="30"/>
      <c r="AE7" s="51"/>
      <c r="AF7" s="51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</row>
    <row r="8" ht="15.0" customHeight="1">
      <c r="A8" s="5"/>
      <c r="B8" s="24"/>
      <c r="C8" s="28"/>
      <c r="D8" s="30"/>
      <c r="E8" s="80">
        <f>C7+1</f>
        <v>45481</v>
      </c>
      <c r="F8" s="8"/>
      <c r="G8" s="80">
        <f>E8+1</f>
        <v>45482</v>
      </c>
      <c r="H8" s="8"/>
      <c r="I8" s="80">
        <f>G8+1</f>
        <v>45483</v>
      </c>
      <c r="J8" s="8"/>
      <c r="K8" s="80">
        <f>I8+1</f>
        <v>45484</v>
      </c>
      <c r="L8" s="7"/>
      <c r="M8" s="8"/>
      <c r="N8" s="81"/>
      <c r="O8" s="80">
        <f>K8+1</f>
        <v>45485</v>
      </c>
      <c r="P8" s="7"/>
      <c r="Q8" s="7"/>
      <c r="R8" s="7"/>
      <c r="S8" s="7"/>
      <c r="T8" s="7"/>
      <c r="U8" s="7"/>
      <c r="V8" s="8"/>
      <c r="W8" s="80">
        <f>O8+1</f>
        <v>45486</v>
      </c>
      <c r="X8" s="7"/>
      <c r="Y8" s="7"/>
      <c r="Z8" s="7"/>
      <c r="AA8" s="7"/>
      <c r="AB8" s="7"/>
      <c r="AC8" s="7"/>
      <c r="AD8" s="8"/>
      <c r="AE8" s="24"/>
      <c r="AF8" s="24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</row>
    <row r="9" ht="75.0" customHeight="1">
      <c r="A9" s="5"/>
      <c r="B9" s="72"/>
      <c r="C9" s="73"/>
      <c r="D9" s="74"/>
      <c r="E9" s="73"/>
      <c r="F9" s="74"/>
      <c r="G9" s="73"/>
      <c r="H9" s="74"/>
      <c r="I9" s="73"/>
      <c r="J9" s="74"/>
      <c r="K9" s="73"/>
      <c r="L9" s="75"/>
      <c r="M9" s="75"/>
      <c r="N9" s="74"/>
      <c r="O9" s="73"/>
      <c r="P9" s="75"/>
      <c r="Q9" s="75"/>
      <c r="R9" s="75"/>
      <c r="S9" s="75"/>
      <c r="T9" s="75"/>
      <c r="U9" s="75"/>
      <c r="V9" s="74"/>
      <c r="W9" s="73"/>
      <c r="X9" s="75"/>
      <c r="Y9" s="75"/>
      <c r="Z9" s="75"/>
      <c r="AA9" s="75"/>
      <c r="AB9" s="75"/>
      <c r="AC9" s="75"/>
      <c r="AD9" s="74"/>
      <c r="AE9" s="24"/>
      <c r="AF9" s="72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</row>
    <row r="10" ht="9.75" customHeight="1">
      <c r="A10" s="5"/>
      <c r="B10" s="72"/>
      <c r="C10" s="77">
        <f>W8+1</f>
        <v>45487</v>
      </c>
      <c r="D10" s="22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  <c r="AD10" s="79"/>
      <c r="AE10" s="24"/>
      <c r="AF10" s="72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</row>
    <row r="11" ht="15.0" customHeight="1">
      <c r="A11" s="5"/>
      <c r="B11" s="24"/>
      <c r="C11" s="28"/>
      <c r="D11" s="30"/>
      <c r="E11" s="80">
        <f>C10+1</f>
        <v>45488</v>
      </c>
      <c r="F11" s="8"/>
      <c r="G11" s="80">
        <f>E11+1</f>
        <v>45489</v>
      </c>
      <c r="H11" s="8"/>
      <c r="I11" s="80">
        <f>G11+1</f>
        <v>45490</v>
      </c>
      <c r="J11" s="8"/>
      <c r="K11" s="80">
        <f>I11+1</f>
        <v>45491</v>
      </c>
      <c r="L11" s="7"/>
      <c r="M11" s="8"/>
      <c r="N11" s="81"/>
      <c r="O11" s="80">
        <f>K11+1</f>
        <v>45492</v>
      </c>
      <c r="P11" s="7"/>
      <c r="Q11" s="7"/>
      <c r="R11" s="7"/>
      <c r="S11" s="7"/>
      <c r="T11" s="7"/>
      <c r="U11" s="7"/>
      <c r="V11" s="8"/>
      <c r="W11" s="80">
        <f>O11+1</f>
        <v>45493</v>
      </c>
      <c r="X11" s="7"/>
      <c r="Y11" s="7"/>
      <c r="Z11" s="7"/>
      <c r="AA11" s="7"/>
      <c r="AB11" s="7"/>
      <c r="AC11" s="7"/>
      <c r="AD11" s="8"/>
      <c r="AE11" s="24"/>
      <c r="AF11" s="24"/>
      <c r="AG11" s="10"/>
      <c r="AH11" s="10"/>
      <c r="AI11" s="4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</row>
    <row r="12" ht="75.0" customHeight="1">
      <c r="A12" s="5"/>
      <c r="B12" s="72"/>
      <c r="C12" s="73"/>
      <c r="D12" s="74"/>
      <c r="E12" s="73"/>
      <c r="F12" s="74"/>
      <c r="G12" s="73"/>
      <c r="H12" s="74"/>
      <c r="I12" s="73"/>
      <c r="J12" s="74"/>
      <c r="K12" s="73"/>
      <c r="L12" s="75"/>
      <c r="M12" s="75"/>
      <c r="N12" s="74"/>
      <c r="O12" s="73"/>
      <c r="P12" s="75"/>
      <c r="Q12" s="75"/>
      <c r="R12" s="75"/>
      <c r="S12" s="75"/>
      <c r="T12" s="75"/>
      <c r="U12" s="75"/>
      <c r="V12" s="74"/>
      <c r="W12" s="73"/>
      <c r="X12" s="75"/>
      <c r="Y12" s="75"/>
      <c r="Z12" s="75"/>
      <c r="AA12" s="75"/>
      <c r="AB12" s="75"/>
      <c r="AC12" s="75"/>
      <c r="AD12" s="74"/>
      <c r="AE12" s="24"/>
      <c r="AF12" s="72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</row>
    <row r="13" ht="9.75" customHeight="1">
      <c r="A13" s="5"/>
      <c r="B13" s="72"/>
      <c r="C13" s="77">
        <f>W11+1</f>
        <v>45494</v>
      </c>
      <c r="D13" s="22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24"/>
      <c r="AF13" s="72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</row>
    <row r="14" ht="15.0" customHeight="1">
      <c r="A14" s="5"/>
      <c r="B14" s="24"/>
      <c r="C14" s="28"/>
      <c r="D14" s="30"/>
      <c r="E14" s="80">
        <f>C13+1</f>
        <v>45495</v>
      </c>
      <c r="F14" s="8"/>
      <c r="G14" s="80">
        <f>E14+1</f>
        <v>45496</v>
      </c>
      <c r="H14" s="8"/>
      <c r="I14" s="80">
        <f>G14+1</f>
        <v>45497</v>
      </c>
      <c r="J14" s="8"/>
      <c r="K14" s="80">
        <f>I14+1</f>
        <v>45498</v>
      </c>
      <c r="L14" s="7"/>
      <c r="M14" s="8"/>
      <c r="N14" s="81"/>
      <c r="O14" s="80">
        <f>K14+1</f>
        <v>45499</v>
      </c>
      <c r="P14" s="7"/>
      <c r="Q14" s="7"/>
      <c r="R14" s="7"/>
      <c r="S14" s="7"/>
      <c r="T14" s="7"/>
      <c r="U14" s="7"/>
      <c r="V14" s="8"/>
      <c r="W14" s="80">
        <f>O14+1</f>
        <v>45500</v>
      </c>
      <c r="X14" s="7"/>
      <c r="Y14" s="7"/>
      <c r="Z14" s="7"/>
      <c r="AA14" s="7"/>
      <c r="AB14" s="7"/>
      <c r="AC14" s="7"/>
      <c r="AD14" s="8"/>
      <c r="AE14" s="24"/>
      <c r="AF14" s="24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</row>
    <row r="15" ht="75.0" customHeight="1">
      <c r="A15" s="5"/>
      <c r="B15" s="72"/>
      <c r="C15" s="73"/>
      <c r="D15" s="74"/>
      <c r="E15" s="73"/>
      <c r="F15" s="74"/>
      <c r="G15" s="73"/>
      <c r="H15" s="74"/>
      <c r="I15" s="73"/>
      <c r="J15" s="74"/>
      <c r="K15" s="73"/>
      <c r="L15" s="75"/>
      <c r="M15" s="75"/>
      <c r="N15" s="74"/>
      <c r="O15" s="73"/>
      <c r="P15" s="75"/>
      <c r="Q15" s="75"/>
      <c r="R15" s="75"/>
      <c r="S15" s="75"/>
      <c r="T15" s="75"/>
      <c r="U15" s="75"/>
      <c r="V15" s="74"/>
      <c r="W15" s="73"/>
      <c r="X15" s="75"/>
      <c r="Y15" s="75"/>
      <c r="Z15" s="75"/>
      <c r="AA15" s="75"/>
      <c r="AB15" s="75"/>
      <c r="AC15" s="75"/>
      <c r="AD15" s="74"/>
      <c r="AE15" s="24"/>
      <c r="AF15" s="72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</row>
    <row r="16" ht="9.75" customHeight="1">
      <c r="A16" s="5"/>
      <c r="B16" s="72"/>
      <c r="C16" s="77">
        <f>W14+1</f>
        <v>45501</v>
      </c>
      <c r="D16" s="22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24"/>
      <c r="AF16" s="72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</row>
    <row r="17" ht="15.0" customHeight="1">
      <c r="A17" s="5"/>
      <c r="B17" s="24"/>
      <c r="C17" s="28"/>
      <c r="D17" s="30"/>
      <c r="E17" s="80">
        <f>C16+1</f>
        <v>45502</v>
      </c>
      <c r="F17" s="8"/>
      <c r="G17" s="80">
        <f>E17+1</f>
        <v>45503</v>
      </c>
      <c r="H17" s="8"/>
      <c r="I17" s="80">
        <f>G17+1</f>
        <v>45504</v>
      </c>
      <c r="J17" s="8"/>
      <c r="K17" s="80">
        <f>I17+1</f>
        <v>45505</v>
      </c>
      <c r="L17" s="7"/>
      <c r="M17" s="8"/>
      <c r="N17" s="81"/>
      <c r="O17" s="80">
        <f>K17+1</f>
        <v>45506</v>
      </c>
      <c r="P17" s="7"/>
      <c r="Q17" s="7"/>
      <c r="R17" s="7"/>
      <c r="S17" s="7"/>
      <c r="T17" s="7"/>
      <c r="U17" s="7"/>
      <c r="V17" s="8"/>
      <c r="W17" s="80">
        <f>O17+1</f>
        <v>45507</v>
      </c>
      <c r="X17" s="7"/>
      <c r="Y17" s="7"/>
      <c r="Z17" s="7"/>
      <c r="AA17" s="7"/>
      <c r="AB17" s="7"/>
      <c r="AC17" s="7"/>
      <c r="AD17" s="8"/>
      <c r="AE17" s="24"/>
      <c r="AF17" s="24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</row>
    <row r="18" ht="75.0" customHeight="1">
      <c r="A18" s="5"/>
      <c r="B18" s="72"/>
      <c r="C18" s="73"/>
      <c r="D18" s="74"/>
      <c r="E18" s="73"/>
      <c r="F18" s="74"/>
      <c r="G18" s="73"/>
      <c r="H18" s="74"/>
      <c r="I18" s="73"/>
      <c r="J18" s="74"/>
      <c r="K18" s="73"/>
      <c r="L18" s="75"/>
      <c r="M18" s="74"/>
      <c r="N18" s="19"/>
      <c r="O18" s="73"/>
      <c r="P18" s="75"/>
      <c r="Q18" s="75"/>
      <c r="R18" s="75"/>
      <c r="S18" s="75"/>
      <c r="T18" s="75"/>
      <c r="U18" s="75"/>
      <c r="V18" s="74"/>
      <c r="W18" s="73"/>
      <c r="X18" s="75"/>
      <c r="Y18" s="75"/>
      <c r="Z18" s="75"/>
      <c r="AA18" s="75"/>
      <c r="AB18" s="75"/>
      <c r="AC18" s="75"/>
      <c r="AD18" s="74"/>
      <c r="AE18" s="24"/>
      <c r="AF18" s="72"/>
      <c r="AG18" s="76"/>
      <c r="AH18" s="76"/>
      <c r="AI18" s="76"/>
      <c r="AJ18" s="76"/>
      <c r="AK18" s="76"/>
      <c r="AL18" s="76"/>
      <c r="AM18" s="76"/>
      <c r="AN18" s="76"/>
      <c r="AO18" s="4"/>
      <c r="AP18" s="76"/>
      <c r="AQ18" s="76"/>
      <c r="AR18" s="76"/>
      <c r="AS18" s="76"/>
      <c r="AT18" s="76"/>
      <c r="AU18" s="76"/>
      <c r="AV18" s="76"/>
      <c r="AW18" s="76"/>
      <c r="AX18" s="76"/>
    </row>
    <row r="19" ht="9.75" customHeight="1">
      <c r="A19" s="5"/>
      <c r="B19" s="72"/>
      <c r="C19" s="77">
        <f>W17+1</f>
        <v>45508</v>
      </c>
      <c r="D19" s="22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24"/>
      <c r="AF19" s="72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</row>
    <row r="20" ht="15.0" customHeight="1">
      <c r="A20" s="5"/>
      <c r="B20" s="24"/>
      <c r="C20" s="28"/>
      <c r="D20" s="30"/>
      <c r="E20" s="80">
        <f>C19+1</f>
        <v>45509</v>
      </c>
      <c r="F20" s="8"/>
      <c r="G20" s="80">
        <f>E20+1</f>
        <v>45510</v>
      </c>
      <c r="H20" s="8"/>
      <c r="I20" s="80">
        <f>G20+1</f>
        <v>45511</v>
      </c>
      <c r="J20" s="8"/>
      <c r="K20" s="80">
        <f>I20+1</f>
        <v>45512</v>
      </c>
      <c r="L20" s="7"/>
      <c r="M20" s="8"/>
      <c r="N20" s="81"/>
      <c r="O20" s="80">
        <f>K20+1</f>
        <v>45513</v>
      </c>
      <c r="P20" s="7"/>
      <c r="Q20" s="7"/>
      <c r="R20" s="7"/>
      <c r="S20" s="7"/>
      <c r="T20" s="7"/>
      <c r="U20" s="7"/>
      <c r="V20" s="8"/>
      <c r="W20" s="80">
        <f>O20+1</f>
        <v>45514</v>
      </c>
      <c r="X20" s="7"/>
      <c r="Y20" s="7"/>
      <c r="Z20" s="7"/>
      <c r="AA20" s="7"/>
      <c r="AB20" s="7"/>
      <c r="AC20" s="7"/>
      <c r="AD20" s="8"/>
      <c r="AE20" s="24"/>
      <c r="AF20" s="24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</row>
    <row r="21" ht="58.5" customHeight="1">
      <c r="A21" s="5"/>
      <c r="B21" s="72"/>
      <c r="C21" s="82"/>
      <c r="D21" s="8"/>
      <c r="E21" s="82"/>
      <c r="F21" s="8"/>
      <c r="G21" s="82"/>
      <c r="H21" s="8"/>
      <c r="I21" s="82"/>
      <c r="J21" s="8"/>
      <c r="K21" s="82"/>
      <c r="L21" s="7"/>
      <c r="M21" s="8"/>
      <c r="N21" s="39"/>
      <c r="O21" s="82"/>
      <c r="P21" s="7"/>
      <c r="Q21" s="7"/>
      <c r="R21" s="7"/>
      <c r="S21" s="7"/>
      <c r="T21" s="7"/>
      <c r="U21" s="7"/>
      <c r="V21" s="8"/>
      <c r="W21" s="82"/>
      <c r="X21" s="7"/>
      <c r="Y21" s="7"/>
      <c r="Z21" s="7"/>
      <c r="AA21" s="7"/>
      <c r="AB21" s="7"/>
      <c r="AC21" s="7"/>
      <c r="AD21" s="8"/>
      <c r="AE21" s="24"/>
      <c r="AF21" s="72"/>
      <c r="AG21" s="76"/>
      <c r="AH21" s="76"/>
      <c r="AI21" s="76"/>
      <c r="AJ21" s="76"/>
      <c r="AK21" s="76"/>
      <c r="AL21" s="76"/>
      <c r="AM21" s="76"/>
      <c r="AN21" s="76"/>
      <c r="AO21" s="4"/>
      <c r="AP21" s="76"/>
      <c r="AQ21" s="76"/>
      <c r="AR21" s="76"/>
      <c r="AS21" s="76"/>
      <c r="AT21" s="76"/>
      <c r="AU21" s="76"/>
      <c r="AV21" s="76"/>
      <c r="AW21" s="76"/>
      <c r="AX21" s="76"/>
    </row>
    <row r="22" ht="2.25" customHeight="1">
      <c r="A22" s="5"/>
      <c r="B22" s="24"/>
      <c r="C22" s="83"/>
      <c r="D22" s="83"/>
      <c r="E22" s="83"/>
      <c r="F22" s="83"/>
      <c r="G22" s="84"/>
      <c r="H22" s="72"/>
      <c r="I22" s="72"/>
      <c r="J22" s="72"/>
      <c r="K22" s="72"/>
      <c r="L22" s="72"/>
      <c r="M22" s="72"/>
      <c r="N22" s="72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24"/>
      <c r="AF22" s="24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</row>
    <row r="23" ht="24.0" hidden="1" customHeight="1">
      <c r="A23" s="5"/>
      <c r="B23" s="24"/>
      <c r="C23" s="83"/>
      <c r="D23" s="83"/>
      <c r="E23" s="83"/>
      <c r="F23" s="83"/>
      <c r="G23" s="84"/>
      <c r="H23" s="72"/>
      <c r="I23" s="72"/>
      <c r="J23" s="72"/>
      <c r="K23" s="72"/>
      <c r="L23" s="72"/>
      <c r="M23" s="72"/>
      <c r="N23" s="72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24"/>
      <c r="AF23" s="24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</row>
    <row r="24" ht="8.25" customHeight="1">
      <c r="A24" s="5"/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</row>
    <row r="25" ht="19.5" customHeight="1">
      <c r="A25" s="5"/>
      <c r="B25" s="51"/>
      <c r="C25" s="86" t="s">
        <v>15</v>
      </c>
      <c r="D25" s="15"/>
      <c r="E25" s="15"/>
      <c r="F25" s="15"/>
      <c r="G25" s="15"/>
      <c r="H25" s="15"/>
      <c r="I25" s="15"/>
      <c r="J25" s="15"/>
      <c r="K25" s="16"/>
      <c r="L25" s="87"/>
      <c r="M25" s="51"/>
      <c r="N25" s="51"/>
      <c r="O25" s="88">
        <f>DATE(YEAR(C2),MONTH(C2)-1,1)</f>
        <v>45444</v>
      </c>
      <c r="P25" s="7"/>
      <c r="Q25" s="7"/>
      <c r="R25" s="7"/>
      <c r="S25" s="7"/>
      <c r="T25" s="7"/>
      <c r="U25" s="8"/>
      <c r="V25" s="89"/>
      <c r="W25" s="89"/>
      <c r="X25" s="88">
        <f>DATE(YEAR(C2),MONTH(C2)+1,1)</f>
        <v>45505</v>
      </c>
      <c r="Y25" s="7"/>
      <c r="Z25" s="7"/>
      <c r="AA25" s="7"/>
      <c r="AB25" s="7"/>
      <c r="AC25" s="7"/>
      <c r="AD25" s="8"/>
      <c r="AE25" s="51"/>
      <c r="AF25" s="51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</row>
    <row r="26" ht="15.0" customHeight="1">
      <c r="A26" s="5"/>
      <c r="B26" s="51"/>
      <c r="C26" s="28"/>
      <c r="D26" s="29"/>
      <c r="E26" s="29"/>
      <c r="F26" s="29"/>
      <c r="G26" s="29"/>
      <c r="H26" s="29"/>
      <c r="I26" s="29"/>
      <c r="J26" s="29"/>
      <c r="K26" s="30"/>
      <c r="L26" s="87"/>
      <c r="M26" s="51"/>
      <c r="N26" s="51"/>
      <c r="O26" s="90" t="str">
        <f t="array" ref="O26">INDEX({"S";"M";"T";"W";"T";"F";"S"},1+MOD(start_day+1-2,7))</f>
        <v>S</v>
      </c>
      <c r="P26" s="90" t="str">
        <f t="array" ref="P26">INDEX({"S";"M";"T";"W";"T";"F";"S"},1+MOD(start_day+2-2,7))</f>
        <v>M</v>
      </c>
      <c r="Q26" s="90" t="str">
        <f t="array" ref="Q26">INDEX({"S";"M";"T";"W";"T";"F";"S"},1+MOD(start_day+3-2,7))</f>
        <v>T</v>
      </c>
      <c r="R26" s="90" t="str">
        <f t="array" ref="R26">INDEX({"S";"M";"T";"W";"T";"F";"S"},1+MOD(start_day+4-2,7))</f>
        <v>W</v>
      </c>
      <c r="S26" s="90" t="str">
        <f t="array" ref="S26">INDEX({"S";"M";"T";"W";"T";"F";"S"},1+MOD(start_day+5-2,7))</f>
        <v>T</v>
      </c>
      <c r="T26" s="90" t="str">
        <f t="array" ref="T26">INDEX({"S";"M";"T";"W";"T";"F";"S"},1+MOD(start_day+6-2,7))</f>
        <v>F</v>
      </c>
      <c r="U26" s="90" t="str">
        <f t="array" ref="U26">INDEX({"S";"M";"T";"W";"T";"F";"S"},1+MOD(start_day+7-2,7))</f>
        <v>S</v>
      </c>
      <c r="V26" s="91"/>
      <c r="W26" s="91"/>
      <c r="X26" s="90" t="str">
        <f t="array" ref="X26">INDEX({"S";"M";"T";"W";"T";"F";"S"},1+MOD(start_day+1-2,7))</f>
        <v>S</v>
      </c>
      <c r="Y26" s="90" t="str">
        <f t="array" ref="Y26">INDEX({"S";"M";"T";"W";"T";"F";"S"},1+MOD(start_day+2-2,7))</f>
        <v>M</v>
      </c>
      <c r="Z26" s="90" t="str">
        <f t="array" ref="Z26">INDEX({"S";"M";"T";"W";"T";"F";"S"},1+MOD(start_day+3-2,7))</f>
        <v>T</v>
      </c>
      <c r="AA26" s="90" t="str">
        <f t="array" ref="AA26">INDEX({"S";"M";"T";"W";"T";"F";"S"},1+MOD(start_day+4-2,7))</f>
        <v>W</v>
      </c>
      <c r="AB26" s="90" t="str">
        <f t="array" ref="AB26">INDEX({"S";"M";"T";"W";"T";"F";"S"},1+MOD(start_day+5-2,7))</f>
        <v>T</v>
      </c>
      <c r="AC26" s="90" t="str">
        <f t="array" ref="AC26">INDEX({"S";"M";"T";"W";"T";"F";"S"},1+MOD(start_day+6-2,7))</f>
        <v>F</v>
      </c>
      <c r="AD26" s="90" t="str">
        <f t="array" ref="AD26">INDEX({"S";"M";"T";"W";"T";"F";"S"},1+MOD(start_day+7-2,7))</f>
        <v>S</v>
      </c>
      <c r="AE26" s="51"/>
      <c r="AF26" s="51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</row>
    <row r="27" ht="15.0" customHeight="1">
      <c r="A27" s="5"/>
      <c r="B27" s="51"/>
      <c r="C27" s="92"/>
      <c r="D27" s="93"/>
      <c r="E27" s="93"/>
      <c r="F27" s="93"/>
      <c r="G27" s="93"/>
      <c r="H27" s="93"/>
      <c r="I27" s="93"/>
      <c r="J27" s="93"/>
      <c r="K27" s="94"/>
      <c r="L27" s="51"/>
      <c r="M27" s="51"/>
      <c r="N27" s="51"/>
      <c r="O27" s="95" t="str">
        <f>IF(MONTH($O$25)&lt;&gt;MONTH($O$25-(WEEKDAY($O$25,1)-(start_day-1))-IF((WEEKDAY($O$25,1)-(start_day-1))&lt;=0,7,0)+(ROW(O27)-ROW($O$27))*7+(COLUMN(O27)-COLUMN($O$27)+1)),"",$O$25-(WEEKDAY($O$25,1)-(start_day-1))-IF((WEEKDAY($O$25,1)-(start_day-1))&lt;=0,7,0)+(ROW(O27)-ROW($O$27))*7+(COLUMN(O27)-COLUMN($O$27)+1))</f>
        <v/>
      </c>
      <c r="P27" s="95" t="str">
        <f>IF(MONTH($O$25)&lt;&gt;MONTH($O$25-(WEEKDAY($O$25,1)-(start_day-1))-IF((WEEKDAY($O$25,1)-(start_day-1))&lt;=0,7,0)+(ROW(P27)-ROW($O$27))*7+(COLUMN(P27)-COLUMN($O$27)+1)),"",$O$25-(WEEKDAY($O$25,1)-(start_day-1))-IF((WEEKDAY($O$25,1)-(start_day-1))&lt;=0,7,0)+(ROW(P27)-ROW($O$27))*7+(COLUMN(P27)-COLUMN($O$27)+1))</f>
        <v/>
      </c>
      <c r="Q27" s="95" t="str">
        <f>IF(MONTH($O$25)&lt;&gt;MONTH($O$25-(WEEKDAY($O$25,1)-(start_day-1))-IF((WEEKDAY($O$25,1)-(start_day-1))&lt;=0,7,0)+(ROW(Q27)-ROW($O$27))*7+(COLUMN(Q27)-COLUMN($O$27)+1)),"",$O$25-(WEEKDAY($O$25,1)-(start_day-1))-IF((WEEKDAY($O$25,1)-(start_day-1))&lt;=0,7,0)+(ROW(Q27)-ROW($O$27))*7+(COLUMN(Q27)-COLUMN($O$27)+1))</f>
        <v/>
      </c>
      <c r="R27" s="95" t="str">
        <f>IF(MONTH($O$25)&lt;&gt;MONTH($O$25-(WEEKDAY($O$25,1)-(start_day-1))-IF((WEEKDAY($O$25,1)-(start_day-1))&lt;=0,7,0)+(ROW(R27)-ROW($O$27))*7+(COLUMN(R27)-COLUMN($O$27)+1)),"",$O$25-(WEEKDAY($O$25,1)-(start_day-1))-IF((WEEKDAY($O$25,1)-(start_day-1))&lt;=0,7,0)+(ROW(R27)-ROW($O$27))*7+(COLUMN(R27)-COLUMN($O$27)+1))</f>
        <v/>
      </c>
      <c r="S27" s="95" t="str">
        <f>IF(MONTH($O$25)&lt;&gt;MONTH($O$25-(WEEKDAY($O$25,1)-(start_day-1))-IF((WEEKDAY($O$25,1)-(start_day-1))&lt;=0,7,0)+(ROW(S27)-ROW($O$27))*7+(COLUMN(S27)-COLUMN($O$27)+1)),"",$O$25-(WEEKDAY($O$25,1)-(start_day-1))-IF((WEEKDAY($O$25,1)-(start_day-1))&lt;=0,7,0)+(ROW(S27)-ROW($O$27))*7+(COLUMN(S27)-COLUMN($O$27)+1))</f>
        <v/>
      </c>
      <c r="T27" s="95" t="str">
        <f>IF(MONTH($O$25)&lt;&gt;MONTH($O$25-(WEEKDAY($O$25,1)-(start_day-1))-IF((WEEKDAY($O$25,1)-(start_day-1))&lt;=0,7,0)+(ROW(T27)-ROW($O$27))*7+(COLUMN(T27)-COLUMN($O$27)+1)),"",$O$25-(WEEKDAY($O$25,1)-(start_day-1))-IF((WEEKDAY($O$25,1)-(start_day-1))&lt;=0,7,0)+(ROW(T27)-ROW($O$27))*7+(COLUMN(T27)-COLUMN($O$27)+1))</f>
        <v/>
      </c>
      <c r="U27" s="95">
        <f>IF(MONTH($O$25)&lt;&gt;MONTH($O$25-(WEEKDAY($O$25,1)-(start_day-1))-IF((WEEKDAY($O$25,1)-(start_day-1))&lt;=0,7,0)+(ROW(U27)-ROW($O$27))*7+(COLUMN(U27)-COLUMN($O$27)+1)),"",$O$25-(WEEKDAY($O$25,1)-(start_day-1))-IF((WEEKDAY($O$25,1)-(start_day-1))&lt;=0,7,0)+(ROW(U27)-ROW($O$27))*7+(COLUMN(U27)-COLUMN($O$27)+1))</f>
        <v>45444</v>
      </c>
      <c r="V27" s="89"/>
      <c r="W27" s="89"/>
      <c r="X27" s="95" t="str">
        <f>IF(MONTH($X$25)&lt;&gt;MONTH($X$25-(WEEKDAY($X$25,1)-(start_day-1))-IF((WEEKDAY($X$25,1)-(start_day-1))&lt;=0,7,0)+(ROW(X27)-ROW($X$27))*7+(COLUMN(X27)-COLUMN($X$27)+1)),"",$X$25-(WEEKDAY($X$25,1)-(start_day-1))-IF((WEEKDAY($X$25,1)-(start_day-1))&lt;=0,7,0)+(ROW(X27)-ROW($X$27))*7+(COLUMN(X27)-COLUMN($X$27)+1))</f>
        <v/>
      </c>
      <c r="Y27" s="95" t="str">
        <f>IF(MONTH($X$25)&lt;&gt;MONTH($X$25-(WEEKDAY($X$25,1)-(start_day-1))-IF((WEEKDAY($X$25,1)-(start_day-1))&lt;=0,7,0)+(ROW(Y27)-ROW($X$27))*7+(COLUMN(Y27)-COLUMN($X$27)+1)),"",$X$25-(WEEKDAY($X$25,1)-(start_day-1))-IF((WEEKDAY($X$25,1)-(start_day-1))&lt;=0,7,0)+(ROW(Y27)-ROW($X$27))*7+(COLUMN(Y27)-COLUMN($X$27)+1))</f>
        <v/>
      </c>
      <c r="Z27" s="95" t="str">
        <f>IF(MONTH($X$25)&lt;&gt;MONTH($X$25-(WEEKDAY($X$25,1)-(start_day-1))-IF((WEEKDAY($X$25,1)-(start_day-1))&lt;=0,7,0)+(ROW(Z27)-ROW($X$27))*7+(COLUMN(Z27)-COLUMN($X$27)+1)),"",$X$25-(WEEKDAY($X$25,1)-(start_day-1))-IF((WEEKDAY($X$25,1)-(start_day-1))&lt;=0,7,0)+(ROW(Z27)-ROW($X$27))*7+(COLUMN(Z27)-COLUMN($X$27)+1))</f>
        <v/>
      </c>
      <c r="AA27" s="95" t="str">
        <f>IF(MONTH($X$25)&lt;&gt;MONTH($X$25-(WEEKDAY($X$25,1)-(start_day-1))-IF((WEEKDAY($X$25,1)-(start_day-1))&lt;=0,7,0)+(ROW(AA27)-ROW($X$27))*7+(COLUMN(AA27)-COLUMN($X$27)+1)),"",$X$25-(WEEKDAY($X$25,1)-(start_day-1))-IF((WEEKDAY($X$25,1)-(start_day-1))&lt;=0,7,0)+(ROW(AA27)-ROW($X$27))*7+(COLUMN(AA27)-COLUMN($X$27)+1))</f>
        <v/>
      </c>
      <c r="AB27" s="95">
        <f>IF(MONTH($X$25)&lt;&gt;MONTH($X$25-(WEEKDAY($X$25,1)-(start_day-1))-IF((WEEKDAY($X$25,1)-(start_day-1))&lt;=0,7,0)+(ROW(AB27)-ROW($X$27))*7+(COLUMN(AB27)-COLUMN($X$27)+1)),"",$X$25-(WEEKDAY($X$25,1)-(start_day-1))-IF((WEEKDAY($X$25,1)-(start_day-1))&lt;=0,7,0)+(ROW(AB27)-ROW($X$27))*7+(COLUMN(AB27)-COLUMN($X$27)+1))</f>
        <v>45505</v>
      </c>
      <c r="AC27" s="95">
        <f>IF(MONTH($X$25)&lt;&gt;MONTH($X$25-(WEEKDAY($X$25,1)-(start_day-1))-IF((WEEKDAY($X$25,1)-(start_day-1))&lt;=0,7,0)+(ROW(AC27)-ROW($X$27))*7+(COLUMN(AC27)-COLUMN($X$27)+1)),"",$X$25-(WEEKDAY($X$25,1)-(start_day-1))-IF((WEEKDAY($X$25,1)-(start_day-1))&lt;=0,7,0)+(ROW(AC27)-ROW($X$27))*7+(COLUMN(AC27)-COLUMN($X$27)+1))</f>
        <v>45506</v>
      </c>
      <c r="AD27" s="95">
        <f>IF(MONTH($X$25)&lt;&gt;MONTH($X$25-(WEEKDAY($X$25,1)-(start_day-1))-IF((WEEKDAY($X$25,1)-(start_day-1))&lt;=0,7,0)+(ROW(AD27)-ROW($X$27))*7+(COLUMN(AD27)-COLUMN($X$27)+1)),"",$X$25-(WEEKDAY($X$25,1)-(start_day-1))-IF((WEEKDAY($X$25,1)-(start_day-1))&lt;=0,7,0)+(ROW(AD27)-ROW($X$27))*7+(COLUMN(AD27)-COLUMN($X$27)+1))</f>
        <v>45507</v>
      </c>
      <c r="AE27" s="51"/>
      <c r="AF27" s="51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</row>
    <row r="28" ht="15.0" customHeight="1">
      <c r="A28" s="5"/>
      <c r="B28" s="51"/>
      <c r="C28" s="96"/>
      <c r="D28" s="15"/>
      <c r="E28" s="15"/>
      <c r="F28" s="15"/>
      <c r="G28" s="15"/>
      <c r="H28" s="15"/>
      <c r="I28" s="15"/>
      <c r="J28" s="15"/>
      <c r="K28" s="16"/>
      <c r="L28" s="51"/>
      <c r="M28" s="51"/>
      <c r="N28" s="51"/>
      <c r="O28" s="95">
        <f>IF(MONTH($O$25)&lt;&gt;MONTH($O$25-(WEEKDAY($O$25,1)-(start_day-1))-IF((WEEKDAY($O$25,1)-(start_day-1))&lt;=0,7,0)+(ROW(O28)-ROW($O$27))*7+(COLUMN(O28)-COLUMN($O$27)+1)),"",$O$25-(WEEKDAY($O$25,1)-(start_day-1))-IF((WEEKDAY($O$25,1)-(start_day-1))&lt;=0,7,0)+(ROW(O28)-ROW($O$27))*7+(COLUMN(O28)-COLUMN($O$27)+1))</f>
        <v>45445</v>
      </c>
      <c r="P28" s="95">
        <f>IF(MONTH($O$25)&lt;&gt;MONTH($O$25-(WEEKDAY($O$25,1)-(start_day-1))-IF((WEEKDAY($O$25,1)-(start_day-1))&lt;=0,7,0)+(ROW(P28)-ROW($O$27))*7+(COLUMN(P28)-COLUMN($O$27)+1)),"",$O$25-(WEEKDAY($O$25,1)-(start_day-1))-IF((WEEKDAY($O$25,1)-(start_day-1))&lt;=0,7,0)+(ROW(P28)-ROW($O$27))*7+(COLUMN(P28)-COLUMN($O$27)+1))</f>
        <v>45446</v>
      </c>
      <c r="Q28" s="95">
        <f>IF(MONTH($O$25)&lt;&gt;MONTH($O$25-(WEEKDAY($O$25,1)-(start_day-1))-IF((WEEKDAY($O$25,1)-(start_day-1))&lt;=0,7,0)+(ROW(Q28)-ROW($O$27))*7+(COLUMN(Q28)-COLUMN($O$27)+1)),"",$O$25-(WEEKDAY($O$25,1)-(start_day-1))-IF((WEEKDAY($O$25,1)-(start_day-1))&lt;=0,7,0)+(ROW(Q28)-ROW($O$27))*7+(COLUMN(Q28)-COLUMN($O$27)+1))</f>
        <v>45447</v>
      </c>
      <c r="R28" s="95">
        <f>IF(MONTH($O$25)&lt;&gt;MONTH($O$25-(WEEKDAY($O$25,1)-(start_day-1))-IF((WEEKDAY($O$25,1)-(start_day-1))&lt;=0,7,0)+(ROW(R28)-ROW($O$27))*7+(COLUMN(R28)-COLUMN($O$27)+1)),"",$O$25-(WEEKDAY($O$25,1)-(start_day-1))-IF((WEEKDAY($O$25,1)-(start_day-1))&lt;=0,7,0)+(ROW(R28)-ROW($O$27))*7+(COLUMN(R28)-COLUMN($O$27)+1))</f>
        <v>45448</v>
      </c>
      <c r="S28" s="95">
        <f>IF(MONTH($O$25)&lt;&gt;MONTH($O$25-(WEEKDAY($O$25,1)-(start_day-1))-IF((WEEKDAY($O$25,1)-(start_day-1))&lt;=0,7,0)+(ROW(S28)-ROW($O$27))*7+(COLUMN(S28)-COLUMN($O$27)+1)),"",$O$25-(WEEKDAY($O$25,1)-(start_day-1))-IF((WEEKDAY($O$25,1)-(start_day-1))&lt;=0,7,0)+(ROW(S28)-ROW($O$27))*7+(COLUMN(S28)-COLUMN($O$27)+1))</f>
        <v>45449</v>
      </c>
      <c r="T28" s="95">
        <f>IF(MONTH($O$25)&lt;&gt;MONTH($O$25-(WEEKDAY($O$25,1)-(start_day-1))-IF((WEEKDAY($O$25,1)-(start_day-1))&lt;=0,7,0)+(ROW(T28)-ROW($O$27))*7+(COLUMN(T28)-COLUMN($O$27)+1)),"",$O$25-(WEEKDAY($O$25,1)-(start_day-1))-IF((WEEKDAY($O$25,1)-(start_day-1))&lt;=0,7,0)+(ROW(T28)-ROW($O$27))*7+(COLUMN(T28)-COLUMN($O$27)+1))</f>
        <v>45450</v>
      </c>
      <c r="U28" s="95">
        <f>IF(MONTH($O$25)&lt;&gt;MONTH($O$25-(WEEKDAY($O$25,1)-(start_day-1))-IF((WEEKDAY($O$25,1)-(start_day-1))&lt;=0,7,0)+(ROW(U28)-ROW($O$27))*7+(COLUMN(U28)-COLUMN($O$27)+1)),"",$O$25-(WEEKDAY($O$25,1)-(start_day-1))-IF((WEEKDAY($O$25,1)-(start_day-1))&lt;=0,7,0)+(ROW(U28)-ROW($O$27))*7+(COLUMN(U28)-COLUMN($O$27)+1))</f>
        <v>45451</v>
      </c>
      <c r="V28" s="89"/>
      <c r="W28" s="89"/>
      <c r="X28" s="95">
        <f>IF(MONTH($X$25)&lt;&gt;MONTH($X$25-(WEEKDAY($X$25,1)-(start_day-1))-IF((WEEKDAY($X$25,1)-(start_day-1))&lt;=0,7,0)+(ROW(X28)-ROW($X$27))*7+(COLUMN(X28)-COLUMN($X$27)+1)),"",$X$25-(WEEKDAY($X$25,1)-(start_day-1))-IF((WEEKDAY($X$25,1)-(start_day-1))&lt;=0,7,0)+(ROW(X28)-ROW($X$27))*7+(COLUMN(X28)-COLUMN($X$27)+1))</f>
        <v>45508</v>
      </c>
      <c r="Y28" s="95">
        <f>IF(MONTH($X$25)&lt;&gt;MONTH($X$25-(WEEKDAY($X$25,1)-(start_day-1))-IF((WEEKDAY($X$25,1)-(start_day-1))&lt;=0,7,0)+(ROW(Y28)-ROW($X$27))*7+(COLUMN(Y28)-COLUMN($X$27)+1)),"",$X$25-(WEEKDAY($X$25,1)-(start_day-1))-IF((WEEKDAY($X$25,1)-(start_day-1))&lt;=0,7,0)+(ROW(Y28)-ROW($X$27))*7+(COLUMN(Y28)-COLUMN($X$27)+1))</f>
        <v>45509</v>
      </c>
      <c r="Z28" s="95">
        <f>IF(MONTH($X$25)&lt;&gt;MONTH($X$25-(WEEKDAY($X$25,1)-(start_day-1))-IF((WEEKDAY($X$25,1)-(start_day-1))&lt;=0,7,0)+(ROW(Z28)-ROW($X$27))*7+(COLUMN(Z28)-COLUMN($X$27)+1)),"",$X$25-(WEEKDAY($X$25,1)-(start_day-1))-IF((WEEKDAY($X$25,1)-(start_day-1))&lt;=0,7,0)+(ROW(Z28)-ROW($X$27))*7+(COLUMN(Z28)-COLUMN($X$27)+1))</f>
        <v>45510</v>
      </c>
      <c r="AA28" s="95">
        <f>IF(MONTH($X$25)&lt;&gt;MONTH($X$25-(WEEKDAY($X$25,1)-(start_day-1))-IF((WEEKDAY($X$25,1)-(start_day-1))&lt;=0,7,0)+(ROW(AA28)-ROW($X$27))*7+(COLUMN(AA28)-COLUMN($X$27)+1)),"",$X$25-(WEEKDAY($X$25,1)-(start_day-1))-IF((WEEKDAY($X$25,1)-(start_day-1))&lt;=0,7,0)+(ROW(AA28)-ROW($X$27))*7+(COLUMN(AA28)-COLUMN($X$27)+1))</f>
        <v>45511</v>
      </c>
      <c r="AB28" s="95">
        <f>IF(MONTH($X$25)&lt;&gt;MONTH($X$25-(WEEKDAY($X$25,1)-(start_day-1))-IF((WEEKDAY($X$25,1)-(start_day-1))&lt;=0,7,0)+(ROW(AB28)-ROW($X$27))*7+(COLUMN(AB28)-COLUMN($X$27)+1)),"",$X$25-(WEEKDAY($X$25,1)-(start_day-1))-IF((WEEKDAY($X$25,1)-(start_day-1))&lt;=0,7,0)+(ROW(AB28)-ROW($X$27))*7+(COLUMN(AB28)-COLUMN($X$27)+1))</f>
        <v>45512</v>
      </c>
      <c r="AC28" s="95">
        <f>IF(MONTH($X$25)&lt;&gt;MONTH($X$25-(WEEKDAY($X$25,1)-(start_day-1))-IF((WEEKDAY($X$25,1)-(start_day-1))&lt;=0,7,0)+(ROW(AC28)-ROW($X$27))*7+(COLUMN(AC28)-COLUMN($X$27)+1)),"",$X$25-(WEEKDAY($X$25,1)-(start_day-1))-IF((WEEKDAY($X$25,1)-(start_day-1))&lt;=0,7,0)+(ROW(AC28)-ROW($X$27))*7+(COLUMN(AC28)-COLUMN($X$27)+1))</f>
        <v>45513</v>
      </c>
      <c r="AD28" s="95">
        <f>IF(MONTH($X$25)&lt;&gt;MONTH($X$25-(WEEKDAY($X$25,1)-(start_day-1))-IF((WEEKDAY($X$25,1)-(start_day-1))&lt;=0,7,0)+(ROW(AD28)-ROW($X$27))*7+(COLUMN(AD28)-COLUMN($X$27)+1)),"",$X$25-(WEEKDAY($X$25,1)-(start_day-1))-IF((WEEKDAY($X$25,1)-(start_day-1))&lt;=0,7,0)+(ROW(AD28)-ROW($X$27))*7+(COLUMN(AD28)-COLUMN($X$27)+1))</f>
        <v>45514</v>
      </c>
      <c r="AE28" s="51"/>
      <c r="AF28" s="51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</row>
    <row r="29" ht="15.0" customHeight="1">
      <c r="A29" s="5"/>
      <c r="B29" s="51"/>
      <c r="C29" s="28"/>
      <c r="D29" s="29"/>
      <c r="E29" s="29"/>
      <c r="F29" s="29"/>
      <c r="G29" s="29"/>
      <c r="H29" s="29"/>
      <c r="I29" s="29"/>
      <c r="J29" s="29"/>
      <c r="K29" s="30"/>
      <c r="L29" s="51"/>
      <c r="M29" s="51"/>
      <c r="N29" s="51"/>
      <c r="O29" s="95">
        <f>IF(MONTH($O$25)&lt;&gt;MONTH($O$25-(WEEKDAY($O$25,1)-(start_day-1))-IF((WEEKDAY($O$25,1)-(start_day-1))&lt;=0,7,0)+(ROW(O29)-ROW($O$27))*7+(COLUMN(O29)-COLUMN($O$27)+1)),"",$O$25-(WEEKDAY($O$25,1)-(start_day-1))-IF((WEEKDAY($O$25,1)-(start_day-1))&lt;=0,7,0)+(ROW(O29)-ROW($O$27))*7+(COLUMN(O29)-COLUMN($O$27)+1))</f>
        <v>45452</v>
      </c>
      <c r="P29" s="95">
        <f>IF(MONTH($O$25)&lt;&gt;MONTH($O$25-(WEEKDAY($O$25,1)-(start_day-1))-IF((WEEKDAY($O$25,1)-(start_day-1))&lt;=0,7,0)+(ROW(P29)-ROW($O$27))*7+(COLUMN(P29)-COLUMN($O$27)+1)),"",$O$25-(WEEKDAY($O$25,1)-(start_day-1))-IF((WEEKDAY($O$25,1)-(start_day-1))&lt;=0,7,0)+(ROW(P29)-ROW($O$27))*7+(COLUMN(P29)-COLUMN($O$27)+1))</f>
        <v>45453</v>
      </c>
      <c r="Q29" s="95">
        <f>IF(MONTH($O$25)&lt;&gt;MONTH($O$25-(WEEKDAY($O$25,1)-(start_day-1))-IF((WEEKDAY($O$25,1)-(start_day-1))&lt;=0,7,0)+(ROW(Q29)-ROW($O$27))*7+(COLUMN(Q29)-COLUMN($O$27)+1)),"",$O$25-(WEEKDAY($O$25,1)-(start_day-1))-IF((WEEKDAY($O$25,1)-(start_day-1))&lt;=0,7,0)+(ROW(Q29)-ROW($O$27))*7+(COLUMN(Q29)-COLUMN($O$27)+1))</f>
        <v>45454</v>
      </c>
      <c r="R29" s="95">
        <f>IF(MONTH($O$25)&lt;&gt;MONTH($O$25-(WEEKDAY($O$25,1)-(start_day-1))-IF((WEEKDAY($O$25,1)-(start_day-1))&lt;=0,7,0)+(ROW(R29)-ROW($O$27))*7+(COLUMN(R29)-COLUMN($O$27)+1)),"",$O$25-(WEEKDAY($O$25,1)-(start_day-1))-IF((WEEKDAY($O$25,1)-(start_day-1))&lt;=0,7,0)+(ROW(R29)-ROW($O$27))*7+(COLUMN(R29)-COLUMN($O$27)+1))</f>
        <v>45455</v>
      </c>
      <c r="S29" s="95">
        <f>IF(MONTH($O$25)&lt;&gt;MONTH($O$25-(WEEKDAY($O$25,1)-(start_day-1))-IF((WEEKDAY($O$25,1)-(start_day-1))&lt;=0,7,0)+(ROW(S29)-ROW($O$27))*7+(COLUMN(S29)-COLUMN($O$27)+1)),"",$O$25-(WEEKDAY($O$25,1)-(start_day-1))-IF((WEEKDAY($O$25,1)-(start_day-1))&lt;=0,7,0)+(ROW(S29)-ROW($O$27))*7+(COLUMN(S29)-COLUMN($O$27)+1))</f>
        <v>45456</v>
      </c>
      <c r="T29" s="95">
        <f>IF(MONTH($O$25)&lt;&gt;MONTH($O$25-(WEEKDAY($O$25,1)-(start_day-1))-IF((WEEKDAY($O$25,1)-(start_day-1))&lt;=0,7,0)+(ROW(T29)-ROW($O$27))*7+(COLUMN(T29)-COLUMN($O$27)+1)),"",$O$25-(WEEKDAY($O$25,1)-(start_day-1))-IF((WEEKDAY($O$25,1)-(start_day-1))&lt;=0,7,0)+(ROW(T29)-ROW($O$27))*7+(COLUMN(T29)-COLUMN($O$27)+1))</f>
        <v>45457</v>
      </c>
      <c r="U29" s="95">
        <f>IF(MONTH($O$25)&lt;&gt;MONTH($O$25-(WEEKDAY($O$25,1)-(start_day-1))-IF((WEEKDAY($O$25,1)-(start_day-1))&lt;=0,7,0)+(ROW(U29)-ROW($O$27))*7+(COLUMN(U29)-COLUMN($O$27)+1)),"",$O$25-(WEEKDAY($O$25,1)-(start_day-1))-IF((WEEKDAY($O$25,1)-(start_day-1))&lt;=0,7,0)+(ROW(U29)-ROW($O$27))*7+(COLUMN(U29)-COLUMN($O$27)+1))</f>
        <v>45458</v>
      </c>
      <c r="V29" s="89"/>
      <c r="W29" s="89"/>
      <c r="X29" s="95">
        <f>IF(MONTH($X$25)&lt;&gt;MONTH($X$25-(WEEKDAY($X$25,1)-(start_day-1))-IF((WEEKDAY($X$25,1)-(start_day-1))&lt;=0,7,0)+(ROW(X29)-ROW($X$27))*7+(COLUMN(X29)-COLUMN($X$27)+1)),"",$X$25-(WEEKDAY($X$25,1)-(start_day-1))-IF((WEEKDAY($X$25,1)-(start_day-1))&lt;=0,7,0)+(ROW(X29)-ROW($X$27))*7+(COLUMN(X29)-COLUMN($X$27)+1))</f>
        <v>45515</v>
      </c>
      <c r="Y29" s="95">
        <f>IF(MONTH($X$25)&lt;&gt;MONTH($X$25-(WEEKDAY($X$25,1)-(start_day-1))-IF((WEEKDAY($X$25,1)-(start_day-1))&lt;=0,7,0)+(ROW(Y29)-ROW($X$27))*7+(COLUMN(Y29)-COLUMN($X$27)+1)),"",$X$25-(WEEKDAY($X$25,1)-(start_day-1))-IF((WEEKDAY($X$25,1)-(start_day-1))&lt;=0,7,0)+(ROW(Y29)-ROW($X$27))*7+(COLUMN(Y29)-COLUMN($X$27)+1))</f>
        <v>45516</v>
      </c>
      <c r="Z29" s="95">
        <f>IF(MONTH($X$25)&lt;&gt;MONTH($X$25-(WEEKDAY($X$25,1)-(start_day-1))-IF((WEEKDAY($X$25,1)-(start_day-1))&lt;=0,7,0)+(ROW(Z29)-ROW($X$27))*7+(COLUMN(Z29)-COLUMN($X$27)+1)),"",$X$25-(WEEKDAY($X$25,1)-(start_day-1))-IF((WEEKDAY($X$25,1)-(start_day-1))&lt;=0,7,0)+(ROW(Z29)-ROW($X$27))*7+(COLUMN(Z29)-COLUMN($X$27)+1))</f>
        <v>45517</v>
      </c>
      <c r="AA29" s="95">
        <f>IF(MONTH($X$25)&lt;&gt;MONTH($X$25-(WEEKDAY($X$25,1)-(start_day-1))-IF((WEEKDAY($X$25,1)-(start_day-1))&lt;=0,7,0)+(ROW(AA29)-ROW($X$27))*7+(COLUMN(AA29)-COLUMN($X$27)+1)),"",$X$25-(WEEKDAY($X$25,1)-(start_day-1))-IF((WEEKDAY($X$25,1)-(start_day-1))&lt;=0,7,0)+(ROW(AA29)-ROW($X$27))*7+(COLUMN(AA29)-COLUMN($X$27)+1))</f>
        <v>45518</v>
      </c>
      <c r="AB29" s="95">
        <f>IF(MONTH($X$25)&lt;&gt;MONTH($X$25-(WEEKDAY($X$25,1)-(start_day-1))-IF((WEEKDAY($X$25,1)-(start_day-1))&lt;=0,7,0)+(ROW(AB29)-ROW($X$27))*7+(COLUMN(AB29)-COLUMN($X$27)+1)),"",$X$25-(WEEKDAY($X$25,1)-(start_day-1))-IF((WEEKDAY($X$25,1)-(start_day-1))&lt;=0,7,0)+(ROW(AB29)-ROW($X$27))*7+(COLUMN(AB29)-COLUMN($X$27)+1))</f>
        <v>45519</v>
      </c>
      <c r="AC29" s="95">
        <f>IF(MONTH($X$25)&lt;&gt;MONTH($X$25-(WEEKDAY($X$25,1)-(start_day-1))-IF((WEEKDAY($X$25,1)-(start_day-1))&lt;=0,7,0)+(ROW(AC29)-ROW($X$27))*7+(COLUMN(AC29)-COLUMN($X$27)+1)),"",$X$25-(WEEKDAY($X$25,1)-(start_day-1))-IF((WEEKDAY($X$25,1)-(start_day-1))&lt;=0,7,0)+(ROW(AC29)-ROW($X$27))*7+(COLUMN(AC29)-COLUMN($X$27)+1))</f>
        <v>45520</v>
      </c>
      <c r="AD29" s="95">
        <f>IF(MONTH($X$25)&lt;&gt;MONTH($X$25-(WEEKDAY($X$25,1)-(start_day-1))-IF((WEEKDAY($X$25,1)-(start_day-1))&lt;=0,7,0)+(ROW(AD29)-ROW($X$27))*7+(COLUMN(AD29)-COLUMN($X$27)+1)),"",$X$25-(WEEKDAY($X$25,1)-(start_day-1))-IF((WEEKDAY($X$25,1)-(start_day-1))&lt;=0,7,0)+(ROW(AD29)-ROW($X$27))*7+(COLUMN(AD29)-COLUMN($X$27)+1))</f>
        <v>45521</v>
      </c>
      <c r="AE29" s="51"/>
      <c r="AF29" s="51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</row>
    <row r="30" ht="15.0" customHeight="1">
      <c r="A30" s="5"/>
      <c r="B30" s="51"/>
      <c r="C30" s="97"/>
      <c r="D30" s="98"/>
      <c r="E30" s="98"/>
      <c r="F30" s="98"/>
      <c r="G30" s="98"/>
      <c r="H30" s="98"/>
      <c r="I30" s="98"/>
      <c r="J30" s="98"/>
      <c r="K30" s="99"/>
      <c r="L30" s="51"/>
      <c r="M30" s="51"/>
      <c r="N30" s="51"/>
      <c r="O30" s="95">
        <f>IF(MONTH($O$25)&lt;&gt;MONTH($O$25-(WEEKDAY($O$25,1)-(start_day-1))-IF((WEEKDAY($O$25,1)-(start_day-1))&lt;=0,7,0)+(ROW(O30)-ROW($O$27))*7+(COLUMN(O30)-COLUMN($O$27)+1)),"",$O$25-(WEEKDAY($O$25,1)-(start_day-1))-IF((WEEKDAY($O$25,1)-(start_day-1))&lt;=0,7,0)+(ROW(O30)-ROW($O$27))*7+(COLUMN(O30)-COLUMN($O$27)+1))</f>
        <v>45459</v>
      </c>
      <c r="P30" s="95">
        <f>IF(MONTH($O$25)&lt;&gt;MONTH($O$25-(WEEKDAY($O$25,1)-(start_day-1))-IF((WEEKDAY($O$25,1)-(start_day-1))&lt;=0,7,0)+(ROW(P30)-ROW($O$27))*7+(COLUMN(P30)-COLUMN($O$27)+1)),"",$O$25-(WEEKDAY($O$25,1)-(start_day-1))-IF((WEEKDAY($O$25,1)-(start_day-1))&lt;=0,7,0)+(ROW(P30)-ROW($O$27))*7+(COLUMN(P30)-COLUMN($O$27)+1))</f>
        <v>45460</v>
      </c>
      <c r="Q30" s="95">
        <f>IF(MONTH($O$25)&lt;&gt;MONTH($O$25-(WEEKDAY($O$25,1)-(start_day-1))-IF((WEEKDAY($O$25,1)-(start_day-1))&lt;=0,7,0)+(ROW(Q30)-ROW($O$27))*7+(COLUMN(Q30)-COLUMN($O$27)+1)),"",$O$25-(WEEKDAY($O$25,1)-(start_day-1))-IF((WEEKDAY($O$25,1)-(start_day-1))&lt;=0,7,0)+(ROW(Q30)-ROW($O$27))*7+(COLUMN(Q30)-COLUMN($O$27)+1))</f>
        <v>45461</v>
      </c>
      <c r="R30" s="95">
        <f>IF(MONTH($O$25)&lt;&gt;MONTH($O$25-(WEEKDAY($O$25,1)-(start_day-1))-IF((WEEKDAY($O$25,1)-(start_day-1))&lt;=0,7,0)+(ROW(R30)-ROW($O$27))*7+(COLUMN(R30)-COLUMN($O$27)+1)),"",$O$25-(WEEKDAY($O$25,1)-(start_day-1))-IF((WEEKDAY($O$25,1)-(start_day-1))&lt;=0,7,0)+(ROW(R30)-ROW($O$27))*7+(COLUMN(R30)-COLUMN($O$27)+1))</f>
        <v>45462</v>
      </c>
      <c r="S30" s="95">
        <f>IF(MONTH($O$25)&lt;&gt;MONTH($O$25-(WEEKDAY($O$25,1)-(start_day-1))-IF((WEEKDAY($O$25,1)-(start_day-1))&lt;=0,7,0)+(ROW(S30)-ROW($O$27))*7+(COLUMN(S30)-COLUMN($O$27)+1)),"",$O$25-(WEEKDAY($O$25,1)-(start_day-1))-IF((WEEKDAY($O$25,1)-(start_day-1))&lt;=0,7,0)+(ROW(S30)-ROW($O$27))*7+(COLUMN(S30)-COLUMN($O$27)+1))</f>
        <v>45463</v>
      </c>
      <c r="T30" s="95">
        <f>IF(MONTH($O$25)&lt;&gt;MONTH($O$25-(WEEKDAY($O$25,1)-(start_day-1))-IF((WEEKDAY($O$25,1)-(start_day-1))&lt;=0,7,0)+(ROW(T30)-ROW($O$27))*7+(COLUMN(T30)-COLUMN($O$27)+1)),"",$O$25-(WEEKDAY($O$25,1)-(start_day-1))-IF((WEEKDAY($O$25,1)-(start_day-1))&lt;=0,7,0)+(ROW(T30)-ROW($O$27))*7+(COLUMN(T30)-COLUMN($O$27)+1))</f>
        <v>45464</v>
      </c>
      <c r="U30" s="95">
        <f>IF(MONTH($O$25)&lt;&gt;MONTH($O$25-(WEEKDAY($O$25,1)-(start_day-1))-IF((WEEKDAY($O$25,1)-(start_day-1))&lt;=0,7,0)+(ROW(U30)-ROW($O$27))*7+(COLUMN(U30)-COLUMN($O$27)+1)),"",$O$25-(WEEKDAY($O$25,1)-(start_day-1))-IF((WEEKDAY($O$25,1)-(start_day-1))&lt;=0,7,0)+(ROW(U30)-ROW($O$27))*7+(COLUMN(U30)-COLUMN($O$27)+1))</f>
        <v>45465</v>
      </c>
      <c r="V30" s="89"/>
      <c r="W30" s="89"/>
      <c r="X30" s="95">
        <f>IF(MONTH($X$25)&lt;&gt;MONTH($X$25-(WEEKDAY($X$25,1)-(start_day-1))-IF((WEEKDAY($X$25,1)-(start_day-1))&lt;=0,7,0)+(ROW(X30)-ROW($X$27))*7+(COLUMN(X30)-COLUMN($X$27)+1)),"",$X$25-(WEEKDAY($X$25,1)-(start_day-1))-IF((WEEKDAY($X$25,1)-(start_day-1))&lt;=0,7,0)+(ROW(X30)-ROW($X$27))*7+(COLUMN(X30)-COLUMN($X$27)+1))</f>
        <v>45522</v>
      </c>
      <c r="Y30" s="95">
        <f>IF(MONTH($X$25)&lt;&gt;MONTH($X$25-(WEEKDAY($X$25,1)-(start_day-1))-IF((WEEKDAY($X$25,1)-(start_day-1))&lt;=0,7,0)+(ROW(Y30)-ROW($X$27))*7+(COLUMN(Y30)-COLUMN($X$27)+1)),"",$X$25-(WEEKDAY($X$25,1)-(start_day-1))-IF((WEEKDAY($X$25,1)-(start_day-1))&lt;=0,7,0)+(ROW(Y30)-ROW($X$27))*7+(COLUMN(Y30)-COLUMN($X$27)+1))</f>
        <v>45523</v>
      </c>
      <c r="Z30" s="95">
        <f>IF(MONTH($X$25)&lt;&gt;MONTH($X$25-(WEEKDAY($X$25,1)-(start_day-1))-IF((WEEKDAY($X$25,1)-(start_day-1))&lt;=0,7,0)+(ROW(Z30)-ROW($X$27))*7+(COLUMN(Z30)-COLUMN($X$27)+1)),"",$X$25-(WEEKDAY($X$25,1)-(start_day-1))-IF((WEEKDAY($X$25,1)-(start_day-1))&lt;=0,7,0)+(ROW(Z30)-ROW($X$27))*7+(COLUMN(Z30)-COLUMN($X$27)+1))</f>
        <v>45524</v>
      </c>
      <c r="AA30" s="95">
        <f>IF(MONTH($X$25)&lt;&gt;MONTH($X$25-(WEEKDAY($X$25,1)-(start_day-1))-IF((WEEKDAY($X$25,1)-(start_day-1))&lt;=0,7,0)+(ROW(AA30)-ROW($X$27))*7+(COLUMN(AA30)-COLUMN($X$27)+1)),"",$X$25-(WEEKDAY($X$25,1)-(start_day-1))-IF((WEEKDAY($X$25,1)-(start_day-1))&lt;=0,7,0)+(ROW(AA30)-ROW($X$27))*7+(COLUMN(AA30)-COLUMN($X$27)+1))</f>
        <v>45525</v>
      </c>
      <c r="AB30" s="95">
        <f>IF(MONTH($X$25)&lt;&gt;MONTH($X$25-(WEEKDAY($X$25,1)-(start_day-1))-IF((WEEKDAY($X$25,1)-(start_day-1))&lt;=0,7,0)+(ROW(AB30)-ROW($X$27))*7+(COLUMN(AB30)-COLUMN($X$27)+1)),"",$X$25-(WEEKDAY($X$25,1)-(start_day-1))-IF((WEEKDAY($X$25,1)-(start_day-1))&lt;=0,7,0)+(ROW(AB30)-ROW($X$27))*7+(COLUMN(AB30)-COLUMN($X$27)+1))</f>
        <v>45526</v>
      </c>
      <c r="AC30" s="95">
        <f>IF(MONTH($X$25)&lt;&gt;MONTH($X$25-(WEEKDAY($X$25,1)-(start_day-1))-IF((WEEKDAY($X$25,1)-(start_day-1))&lt;=0,7,0)+(ROW(AC30)-ROW($X$27))*7+(COLUMN(AC30)-COLUMN($X$27)+1)),"",$X$25-(WEEKDAY($X$25,1)-(start_day-1))-IF((WEEKDAY($X$25,1)-(start_day-1))&lt;=0,7,0)+(ROW(AC30)-ROW($X$27))*7+(COLUMN(AC30)-COLUMN($X$27)+1))</f>
        <v>45527</v>
      </c>
      <c r="AD30" s="95">
        <f>IF(MONTH($X$25)&lt;&gt;MONTH($X$25-(WEEKDAY($X$25,1)-(start_day-1))-IF((WEEKDAY($X$25,1)-(start_day-1))&lt;=0,7,0)+(ROW(AD30)-ROW($X$27))*7+(COLUMN(AD30)-COLUMN($X$27)+1)),"",$X$25-(WEEKDAY($X$25,1)-(start_day-1))-IF((WEEKDAY($X$25,1)-(start_day-1))&lt;=0,7,0)+(ROW(AD30)-ROW($X$27))*7+(COLUMN(AD30)-COLUMN($X$27)+1))</f>
        <v>45528</v>
      </c>
      <c r="AE30" s="51"/>
      <c r="AF30" s="51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</row>
    <row r="31" ht="15.0" customHeight="1">
      <c r="A31" s="5"/>
      <c r="B31" s="51"/>
      <c r="C31" s="28"/>
      <c r="D31" s="29"/>
      <c r="E31" s="29"/>
      <c r="F31" s="29"/>
      <c r="G31" s="29"/>
      <c r="H31" s="29"/>
      <c r="I31" s="29"/>
      <c r="J31" s="29"/>
      <c r="K31" s="30"/>
      <c r="L31" s="51"/>
      <c r="M31" s="51"/>
      <c r="N31" s="51"/>
      <c r="O31" s="95">
        <f>IF(MONTH($O$25)&lt;&gt;MONTH($O$25-(WEEKDAY($O$25,1)-(start_day-1))-IF((WEEKDAY($O$25,1)-(start_day-1))&lt;=0,7,0)+(ROW(O31)-ROW($O$27))*7+(COLUMN(O31)-COLUMN($O$27)+1)),"",$O$25-(WEEKDAY($O$25,1)-(start_day-1))-IF((WEEKDAY($O$25,1)-(start_day-1))&lt;=0,7,0)+(ROW(O31)-ROW($O$27))*7+(COLUMN(O31)-COLUMN($O$27)+1))</f>
        <v>45466</v>
      </c>
      <c r="P31" s="95">
        <f>IF(MONTH($O$25)&lt;&gt;MONTH($O$25-(WEEKDAY($O$25,1)-(start_day-1))-IF((WEEKDAY($O$25,1)-(start_day-1))&lt;=0,7,0)+(ROW(P31)-ROW($O$27))*7+(COLUMN(P31)-COLUMN($O$27)+1)),"",$O$25-(WEEKDAY($O$25,1)-(start_day-1))-IF((WEEKDAY($O$25,1)-(start_day-1))&lt;=0,7,0)+(ROW(P31)-ROW($O$27))*7+(COLUMN(P31)-COLUMN($O$27)+1))</f>
        <v>45467</v>
      </c>
      <c r="Q31" s="95">
        <f>IF(MONTH($O$25)&lt;&gt;MONTH($O$25-(WEEKDAY($O$25,1)-(start_day-1))-IF((WEEKDAY($O$25,1)-(start_day-1))&lt;=0,7,0)+(ROW(Q31)-ROW($O$27))*7+(COLUMN(Q31)-COLUMN($O$27)+1)),"",$O$25-(WEEKDAY($O$25,1)-(start_day-1))-IF((WEEKDAY($O$25,1)-(start_day-1))&lt;=0,7,0)+(ROW(Q31)-ROW($O$27))*7+(COLUMN(Q31)-COLUMN($O$27)+1))</f>
        <v>45468</v>
      </c>
      <c r="R31" s="95">
        <f>IF(MONTH($O$25)&lt;&gt;MONTH($O$25-(WEEKDAY($O$25,1)-(start_day-1))-IF((WEEKDAY($O$25,1)-(start_day-1))&lt;=0,7,0)+(ROW(R31)-ROW($O$27))*7+(COLUMN(R31)-COLUMN($O$27)+1)),"",$O$25-(WEEKDAY($O$25,1)-(start_day-1))-IF((WEEKDAY($O$25,1)-(start_day-1))&lt;=0,7,0)+(ROW(R31)-ROW($O$27))*7+(COLUMN(R31)-COLUMN($O$27)+1))</f>
        <v>45469</v>
      </c>
      <c r="S31" s="95">
        <f>IF(MONTH($O$25)&lt;&gt;MONTH($O$25-(WEEKDAY($O$25,1)-(start_day-1))-IF((WEEKDAY($O$25,1)-(start_day-1))&lt;=0,7,0)+(ROW(S31)-ROW($O$27))*7+(COLUMN(S31)-COLUMN($O$27)+1)),"",$O$25-(WEEKDAY($O$25,1)-(start_day-1))-IF((WEEKDAY($O$25,1)-(start_day-1))&lt;=0,7,0)+(ROW(S31)-ROW($O$27))*7+(COLUMN(S31)-COLUMN($O$27)+1))</f>
        <v>45470</v>
      </c>
      <c r="T31" s="95">
        <f>IF(MONTH($O$25)&lt;&gt;MONTH($O$25-(WEEKDAY($O$25,1)-(start_day-1))-IF((WEEKDAY($O$25,1)-(start_day-1))&lt;=0,7,0)+(ROW(T31)-ROW($O$27))*7+(COLUMN(T31)-COLUMN($O$27)+1)),"",$O$25-(WEEKDAY($O$25,1)-(start_day-1))-IF((WEEKDAY($O$25,1)-(start_day-1))&lt;=0,7,0)+(ROW(T31)-ROW($O$27))*7+(COLUMN(T31)-COLUMN($O$27)+1))</f>
        <v>45471</v>
      </c>
      <c r="U31" s="95">
        <f>IF(MONTH($O$25)&lt;&gt;MONTH($O$25-(WEEKDAY($O$25,1)-(start_day-1))-IF((WEEKDAY($O$25,1)-(start_day-1))&lt;=0,7,0)+(ROW(U31)-ROW($O$27))*7+(COLUMN(U31)-COLUMN($O$27)+1)),"",$O$25-(WEEKDAY($O$25,1)-(start_day-1))-IF((WEEKDAY($O$25,1)-(start_day-1))&lt;=0,7,0)+(ROW(U31)-ROW($O$27))*7+(COLUMN(U31)-COLUMN($O$27)+1))</f>
        <v>45472</v>
      </c>
      <c r="V31" s="89"/>
      <c r="W31" s="89"/>
      <c r="X31" s="95">
        <f>IF(MONTH($X$25)&lt;&gt;MONTH($X$25-(WEEKDAY($X$25,1)-(start_day-1))-IF((WEEKDAY($X$25,1)-(start_day-1))&lt;=0,7,0)+(ROW(X31)-ROW($X$27))*7+(COLUMN(X31)-COLUMN($X$27)+1)),"",$X$25-(WEEKDAY($X$25,1)-(start_day-1))-IF((WEEKDAY($X$25,1)-(start_day-1))&lt;=0,7,0)+(ROW(X31)-ROW($X$27))*7+(COLUMN(X31)-COLUMN($X$27)+1))</f>
        <v>45529</v>
      </c>
      <c r="Y31" s="95">
        <f>IF(MONTH($X$25)&lt;&gt;MONTH($X$25-(WEEKDAY($X$25,1)-(start_day-1))-IF((WEEKDAY($X$25,1)-(start_day-1))&lt;=0,7,0)+(ROW(Y31)-ROW($X$27))*7+(COLUMN(Y31)-COLUMN($X$27)+1)),"",$X$25-(WEEKDAY($X$25,1)-(start_day-1))-IF((WEEKDAY($X$25,1)-(start_day-1))&lt;=0,7,0)+(ROW(Y31)-ROW($X$27))*7+(COLUMN(Y31)-COLUMN($X$27)+1))</f>
        <v>45530</v>
      </c>
      <c r="Z31" s="95">
        <f>IF(MONTH($X$25)&lt;&gt;MONTH($X$25-(WEEKDAY($X$25,1)-(start_day-1))-IF((WEEKDAY($X$25,1)-(start_day-1))&lt;=0,7,0)+(ROW(Z31)-ROW($X$27))*7+(COLUMN(Z31)-COLUMN($X$27)+1)),"",$X$25-(WEEKDAY($X$25,1)-(start_day-1))-IF((WEEKDAY($X$25,1)-(start_day-1))&lt;=0,7,0)+(ROW(Z31)-ROW($X$27))*7+(COLUMN(Z31)-COLUMN($X$27)+1))</f>
        <v>45531</v>
      </c>
      <c r="AA31" s="95">
        <f>IF(MONTH($X$25)&lt;&gt;MONTH($X$25-(WEEKDAY($X$25,1)-(start_day-1))-IF((WEEKDAY($X$25,1)-(start_day-1))&lt;=0,7,0)+(ROW(AA31)-ROW($X$27))*7+(COLUMN(AA31)-COLUMN($X$27)+1)),"",$X$25-(WEEKDAY($X$25,1)-(start_day-1))-IF((WEEKDAY($X$25,1)-(start_day-1))&lt;=0,7,0)+(ROW(AA31)-ROW($X$27))*7+(COLUMN(AA31)-COLUMN($X$27)+1))</f>
        <v>45532</v>
      </c>
      <c r="AB31" s="95">
        <f>IF(MONTH($X$25)&lt;&gt;MONTH($X$25-(WEEKDAY($X$25,1)-(start_day-1))-IF((WEEKDAY($X$25,1)-(start_day-1))&lt;=0,7,0)+(ROW(AB31)-ROW($X$27))*7+(COLUMN(AB31)-COLUMN($X$27)+1)),"",$X$25-(WEEKDAY($X$25,1)-(start_day-1))-IF((WEEKDAY($X$25,1)-(start_day-1))&lt;=0,7,0)+(ROW(AB31)-ROW($X$27))*7+(COLUMN(AB31)-COLUMN($X$27)+1))</f>
        <v>45533</v>
      </c>
      <c r="AC31" s="95">
        <f>IF(MONTH($X$25)&lt;&gt;MONTH($X$25-(WEEKDAY($X$25,1)-(start_day-1))-IF((WEEKDAY($X$25,1)-(start_day-1))&lt;=0,7,0)+(ROW(AC31)-ROW($X$27))*7+(COLUMN(AC31)-COLUMN($X$27)+1)),"",$X$25-(WEEKDAY($X$25,1)-(start_day-1))-IF((WEEKDAY($X$25,1)-(start_day-1))&lt;=0,7,0)+(ROW(AC31)-ROW($X$27))*7+(COLUMN(AC31)-COLUMN($X$27)+1))</f>
        <v>45534</v>
      </c>
      <c r="AD31" s="95">
        <f>IF(MONTH($X$25)&lt;&gt;MONTH($X$25-(WEEKDAY($X$25,1)-(start_day-1))-IF((WEEKDAY($X$25,1)-(start_day-1))&lt;=0,7,0)+(ROW(AD31)-ROW($X$27))*7+(COLUMN(AD31)-COLUMN($X$27)+1)),"",$X$25-(WEEKDAY($X$25,1)-(start_day-1))-IF((WEEKDAY($X$25,1)-(start_day-1))&lt;=0,7,0)+(ROW(AD31)-ROW($X$27))*7+(COLUMN(AD31)-COLUMN($X$27)+1))</f>
        <v>45535</v>
      </c>
      <c r="AE31" s="51"/>
      <c r="AF31" s="51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</row>
    <row r="32" ht="12.75" customHeight="1">
      <c r="A32" s="5"/>
      <c r="B32" s="51"/>
      <c r="C32" s="100"/>
      <c r="D32" s="100"/>
      <c r="E32" s="100"/>
      <c r="F32" s="100"/>
      <c r="G32" s="100"/>
      <c r="H32" s="100"/>
      <c r="I32" s="100"/>
      <c r="J32" s="100"/>
      <c r="K32" s="100"/>
      <c r="L32" s="51"/>
      <c r="M32" s="51"/>
      <c r="N32" s="51"/>
      <c r="O32" s="95">
        <f>IF(MONTH($O$25)&lt;&gt;MONTH($O$25-(WEEKDAY($O$25,1)-(start_day-1))-IF((WEEKDAY($O$25,1)-(start_day-1))&lt;=0,7,0)+(ROW(O32)-ROW($O$27))*7+(COLUMN(O32)-COLUMN($O$27)+1)),"",$O$25-(WEEKDAY($O$25,1)-(start_day-1))-IF((WEEKDAY($O$25,1)-(start_day-1))&lt;=0,7,0)+(ROW(O32)-ROW($O$27))*7+(COLUMN(O32)-COLUMN($O$27)+1))</f>
        <v>45473</v>
      </c>
      <c r="P32" s="95" t="str">
        <f>IF(MONTH($O$25)&lt;&gt;MONTH($O$25-(WEEKDAY($O$25,1)-(start_day-1))-IF((WEEKDAY($O$25,1)-(start_day-1))&lt;=0,7,0)+(ROW(P32)-ROW($O$27))*7+(COLUMN(P32)-COLUMN($O$27)+1)),"",$O$25-(WEEKDAY($O$25,1)-(start_day-1))-IF((WEEKDAY($O$25,1)-(start_day-1))&lt;=0,7,0)+(ROW(P32)-ROW($O$27))*7+(COLUMN(P32)-COLUMN($O$27)+1))</f>
        <v/>
      </c>
      <c r="Q32" s="95" t="str">
        <f>IF(MONTH($O$25)&lt;&gt;MONTH($O$25-(WEEKDAY($O$25,1)-(start_day-1))-IF((WEEKDAY($O$25,1)-(start_day-1))&lt;=0,7,0)+(ROW(Q32)-ROW($O$27))*7+(COLUMN(Q32)-COLUMN($O$27)+1)),"",$O$25-(WEEKDAY($O$25,1)-(start_day-1))-IF((WEEKDAY($O$25,1)-(start_day-1))&lt;=0,7,0)+(ROW(Q32)-ROW($O$27))*7+(COLUMN(Q32)-COLUMN($O$27)+1))</f>
        <v/>
      </c>
      <c r="R32" s="95" t="str">
        <f>IF(MONTH($O$25)&lt;&gt;MONTH($O$25-(WEEKDAY($O$25,1)-(start_day-1))-IF((WEEKDAY($O$25,1)-(start_day-1))&lt;=0,7,0)+(ROW(R32)-ROW($O$27))*7+(COLUMN(R32)-COLUMN($O$27)+1)),"",$O$25-(WEEKDAY($O$25,1)-(start_day-1))-IF((WEEKDAY($O$25,1)-(start_day-1))&lt;=0,7,0)+(ROW(R32)-ROW($O$27))*7+(COLUMN(R32)-COLUMN($O$27)+1))</f>
        <v/>
      </c>
      <c r="S32" s="95" t="str">
        <f>IF(MONTH($O$25)&lt;&gt;MONTH($O$25-(WEEKDAY($O$25,1)-(start_day-1))-IF((WEEKDAY($O$25,1)-(start_day-1))&lt;=0,7,0)+(ROW(S32)-ROW($O$27))*7+(COLUMN(S32)-COLUMN($O$27)+1)),"",$O$25-(WEEKDAY($O$25,1)-(start_day-1))-IF((WEEKDAY($O$25,1)-(start_day-1))&lt;=0,7,0)+(ROW(S32)-ROW($O$27))*7+(COLUMN(S32)-COLUMN($O$27)+1))</f>
        <v/>
      </c>
      <c r="T32" s="95" t="str">
        <f>IF(MONTH($O$25)&lt;&gt;MONTH($O$25-(WEEKDAY($O$25,1)-(start_day-1))-IF((WEEKDAY($O$25,1)-(start_day-1))&lt;=0,7,0)+(ROW(T32)-ROW($O$27))*7+(COLUMN(T32)-COLUMN($O$27)+1)),"",$O$25-(WEEKDAY($O$25,1)-(start_day-1))-IF((WEEKDAY($O$25,1)-(start_day-1))&lt;=0,7,0)+(ROW(T32)-ROW($O$27))*7+(COLUMN(T32)-COLUMN($O$27)+1))</f>
        <v/>
      </c>
      <c r="U32" s="95" t="str">
        <f>IF(MONTH($O$25)&lt;&gt;MONTH($O$25-(WEEKDAY($O$25,1)-(start_day-1))-IF((WEEKDAY($O$25,1)-(start_day-1))&lt;=0,7,0)+(ROW(U32)-ROW($O$27))*7+(COLUMN(U32)-COLUMN($O$27)+1)),"",$O$25-(WEEKDAY($O$25,1)-(start_day-1))-IF((WEEKDAY($O$25,1)-(start_day-1))&lt;=0,7,0)+(ROW(U32)-ROW($O$27))*7+(COLUMN(U32)-COLUMN($O$27)+1))</f>
        <v/>
      </c>
      <c r="V32" s="89"/>
      <c r="W32" s="89"/>
      <c r="X32" s="95" t="str">
        <f>IF(MONTH($X$25)&lt;&gt;MONTH($X$25-(WEEKDAY($X$25,1)-(start_day-1))-IF((WEEKDAY($X$25,1)-(start_day-1))&lt;=0,7,0)+(ROW(X32)-ROW($X$27))*7+(COLUMN(X32)-COLUMN($X$27)+1)),"",$X$25-(WEEKDAY($X$25,1)-(start_day-1))-IF((WEEKDAY($X$25,1)-(start_day-1))&lt;=0,7,0)+(ROW(X32)-ROW($X$27))*7+(COLUMN(X32)-COLUMN($X$27)+1))</f>
        <v/>
      </c>
      <c r="Y32" s="95" t="str">
        <f>IF(MONTH($X$25)&lt;&gt;MONTH($X$25-(WEEKDAY($X$25,1)-(start_day-1))-IF((WEEKDAY($X$25,1)-(start_day-1))&lt;=0,7,0)+(ROW(Y32)-ROW($X$27))*7+(COLUMN(Y32)-COLUMN($X$27)+1)),"",$X$25-(WEEKDAY($X$25,1)-(start_day-1))-IF((WEEKDAY($X$25,1)-(start_day-1))&lt;=0,7,0)+(ROW(Y32)-ROW($X$27))*7+(COLUMN(Y32)-COLUMN($X$27)+1))</f>
        <v/>
      </c>
      <c r="Z32" s="95" t="str">
        <f>IF(MONTH($X$25)&lt;&gt;MONTH($X$25-(WEEKDAY($X$25,1)-(start_day-1))-IF((WEEKDAY($X$25,1)-(start_day-1))&lt;=0,7,0)+(ROW(Z32)-ROW($X$27))*7+(COLUMN(Z32)-COLUMN($X$27)+1)),"",$X$25-(WEEKDAY($X$25,1)-(start_day-1))-IF((WEEKDAY($X$25,1)-(start_day-1))&lt;=0,7,0)+(ROW(Z32)-ROW($X$27))*7+(COLUMN(Z32)-COLUMN($X$27)+1))</f>
        <v/>
      </c>
      <c r="AA32" s="95" t="str">
        <f>IF(MONTH($X$25)&lt;&gt;MONTH($X$25-(WEEKDAY($X$25,1)-(start_day-1))-IF((WEEKDAY($X$25,1)-(start_day-1))&lt;=0,7,0)+(ROW(AA32)-ROW($X$27))*7+(COLUMN(AA32)-COLUMN($X$27)+1)),"",$X$25-(WEEKDAY($X$25,1)-(start_day-1))-IF((WEEKDAY($X$25,1)-(start_day-1))&lt;=0,7,0)+(ROW(AA32)-ROW($X$27))*7+(COLUMN(AA32)-COLUMN($X$27)+1))</f>
        <v/>
      </c>
      <c r="AB32" s="95" t="str">
        <f>IF(MONTH($X$25)&lt;&gt;MONTH($X$25-(WEEKDAY($X$25,1)-(start_day-1))-IF((WEEKDAY($X$25,1)-(start_day-1))&lt;=0,7,0)+(ROW(AB32)-ROW($X$27))*7+(COLUMN(AB32)-COLUMN($X$27)+1)),"",$X$25-(WEEKDAY($X$25,1)-(start_day-1))-IF((WEEKDAY($X$25,1)-(start_day-1))&lt;=0,7,0)+(ROW(AB32)-ROW($X$27))*7+(COLUMN(AB32)-COLUMN($X$27)+1))</f>
        <v/>
      </c>
      <c r="AC32" s="95" t="str">
        <f>IF(MONTH($X$25)&lt;&gt;MONTH($X$25-(WEEKDAY($X$25,1)-(start_day-1))-IF((WEEKDAY($X$25,1)-(start_day-1))&lt;=0,7,0)+(ROW(AC32)-ROW($X$27))*7+(COLUMN(AC32)-COLUMN($X$27)+1)),"",$X$25-(WEEKDAY($X$25,1)-(start_day-1))-IF((WEEKDAY($X$25,1)-(start_day-1))&lt;=0,7,0)+(ROW(AC32)-ROW($X$27))*7+(COLUMN(AC32)-COLUMN($X$27)+1))</f>
        <v/>
      </c>
      <c r="AD32" s="95" t="str">
        <f>IF(MONTH($X$25)&lt;&gt;MONTH($X$25-(WEEKDAY($X$25,1)-(start_day-1))-IF((WEEKDAY($X$25,1)-(start_day-1))&lt;=0,7,0)+(ROW(AD32)-ROW($X$27))*7+(COLUMN(AD32)-COLUMN($X$27)+1)),"",$X$25-(WEEKDAY($X$25,1)-(start_day-1))-IF((WEEKDAY($X$25,1)-(start_day-1))&lt;=0,7,0)+(ROW(AD32)-ROW($X$27))*7+(COLUMN(AD32)-COLUMN($X$27)+1))</f>
        <v/>
      </c>
      <c r="AE32" s="51"/>
      <c r="AF32" s="51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</row>
    <row r="33" ht="12.75" customHeight="1">
      <c r="A33" s="5"/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95"/>
      <c r="P33" s="95"/>
      <c r="Q33" s="95"/>
      <c r="R33" s="95"/>
      <c r="S33" s="95"/>
      <c r="T33" s="95"/>
      <c r="U33" s="95"/>
      <c r="V33" s="89"/>
      <c r="W33" s="89"/>
      <c r="X33" s="95"/>
      <c r="Y33" s="95"/>
      <c r="Z33" s="95"/>
      <c r="AA33" s="95"/>
      <c r="AB33" s="95"/>
      <c r="AC33" s="95"/>
      <c r="AD33" s="95"/>
      <c r="AE33" s="51"/>
      <c r="AF33" s="51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</row>
    <row r="34" ht="8.25" customHeight="1">
      <c r="A34" s="49"/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</row>
    <row r="35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</row>
    <row r="36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</row>
    <row r="37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</row>
    <row r="38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</row>
    <row r="39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</row>
    <row r="40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</row>
    <row r="41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</row>
    <row r="42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</row>
    <row r="43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</row>
    <row r="44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</row>
    <row r="45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</row>
    <row r="4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</row>
    <row r="47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</row>
    <row r="48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</row>
    <row r="49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</row>
    <row r="50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</row>
    <row r="51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</row>
    <row r="52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</row>
    <row r="53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</row>
    <row r="54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</row>
    <row r="55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</row>
    <row r="5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</row>
    <row r="57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</row>
    <row r="58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</row>
    <row r="59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</row>
    <row r="60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</row>
    <row r="61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</row>
    <row r="62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</row>
    <row r="63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</row>
    <row r="64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</row>
    <row r="65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</row>
    <row r="6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</row>
    <row r="67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</row>
    <row r="68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</row>
    <row r="69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</row>
    <row r="70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</row>
    <row r="71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</row>
    <row r="72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</row>
    <row r="73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</row>
    <row r="74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</row>
    <row r="75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</row>
    <row r="7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</row>
    <row r="77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</row>
    <row r="78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</row>
    <row r="79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</row>
    <row r="80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</row>
    <row r="81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</row>
    <row r="82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</row>
    <row r="83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</row>
    <row r="84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</row>
    <row r="85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</row>
    <row r="8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</row>
    <row r="87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</row>
    <row r="88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</row>
    <row r="89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</row>
    <row r="90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</row>
    <row r="91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</row>
    <row r="92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</row>
    <row r="93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</row>
    <row r="94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</row>
    <row r="95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</row>
    <row r="9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</row>
    <row r="97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</row>
    <row r="98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</row>
    <row r="99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</row>
    <row r="100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</row>
    <row r="101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</row>
    <row r="102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</row>
    <row r="103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</row>
    <row r="104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</row>
    <row r="105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</row>
    <row r="10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</row>
    <row r="107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</row>
    <row r="108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</row>
    <row r="109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</row>
    <row r="110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</row>
    <row r="111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</row>
    <row r="112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</row>
    <row r="113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</row>
    <row r="114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</row>
    <row r="115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</row>
    <row r="11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</row>
    <row r="117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</row>
    <row r="118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</row>
    <row r="119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</row>
    <row r="120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</row>
    <row r="121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</row>
    <row r="122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</row>
    <row r="123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</row>
    <row r="124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</row>
    <row r="125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</row>
    <row r="1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</row>
    <row r="127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</row>
    <row r="128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</row>
    <row r="129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</row>
    <row r="130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</row>
    <row r="131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</row>
    <row r="132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</row>
    <row r="133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</row>
    <row r="134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</row>
    <row r="135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</row>
    <row r="13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</row>
    <row r="137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</row>
    <row r="138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</row>
    <row r="139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</row>
    <row r="140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</row>
    <row r="141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</row>
    <row r="142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</row>
    <row r="143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</row>
    <row r="144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</row>
    <row r="145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</row>
    <row r="14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</row>
    <row r="147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</row>
    <row r="148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</row>
    <row r="149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</row>
    <row r="150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</row>
    <row r="151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</row>
    <row r="152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</row>
    <row r="153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</row>
    <row r="154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</row>
    <row r="155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</row>
    <row r="15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</row>
    <row r="157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</row>
    <row r="158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</row>
    <row r="159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</row>
    <row r="160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</row>
    <row r="161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</row>
    <row r="162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</row>
    <row r="163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</row>
    <row r="164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</row>
    <row r="165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</row>
    <row r="16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</row>
    <row r="167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</row>
    <row r="168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</row>
    <row r="169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</row>
    <row r="170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</row>
    <row r="171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</row>
    <row r="172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</row>
    <row r="173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</row>
    <row r="174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</row>
    <row r="175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</row>
    <row r="17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</row>
    <row r="177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</row>
    <row r="178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</row>
    <row r="179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</row>
    <row r="180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</row>
    <row r="181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</row>
    <row r="182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</row>
    <row r="183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</row>
    <row r="184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</row>
    <row r="185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</row>
    <row r="18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</row>
    <row r="187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</row>
    <row r="188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</row>
    <row r="189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</row>
    <row r="190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</row>
    <row r="191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</row>
    <row r="192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</row>
    <row r="193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</row>
    <row r="194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</row>
    <row r="195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</row>
    <row r="19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</row>
    <row r="197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</row>
    <row r="198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</row>
    <row r="199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</row>
    <row r="200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</row>
    <row r="201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</row>
    <row r="202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</row>
    <row r="203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</row>
    <row r="204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</row>
    <row r="205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</row>
    <row r="20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</row>
    <row r="207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</row>
    <row r="208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</row>
    <row r="209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</row>
    <row r="210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</row>
    <row r="211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</row>
    <row r="212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</row>
    <row r="213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</row>
    <row r="214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</row>
    <row r="215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</row>
    <row r="21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</row>
    <row r="217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</row>
    <row r="218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</row>
    <row r="219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</row>
    <row r="220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</row>
    <row r="221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</row>
    <row r="222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</row>
    <row r="223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</row>
    <row r="224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</row>
    <row r="225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</row>
    <row r="2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</row>
    <row r="227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</row>
    <row r="228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</row>
    <row r="229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</row>
    <row r="230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</row>
    <row r="231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</row>
    <row r="232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</row>
    <row r="233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</row>
    <row r="234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</row>
    <row r="235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</row>
    <row r="23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</row>
    <row r="237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</row>
    <row r="238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</row>
    <row r="239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</row>
    <row r="240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</row>
    <row r="241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</row>
    <row r="242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</row>
    <row r="243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</row>
    <row r="244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</row>
    <row r="245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</row>
    <row r="24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</row>
    <row r="247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</row>
    <row r="248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</row>
    <row r="249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</row>
    <row r="250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</row>
    <row r="251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</row>
    <row r="252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</row>
    <row r="253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</row>
    <row r="254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</row>
    <row r="255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</row>
    <row r="25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</row>
    <row r="257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</row>
    <row r="258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</row>
    <row r="259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</row>
    <row r="260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</row>
    <row r="261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</row>
    <row r="262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</row>
    <row r="263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</row>
    <row r="264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</row>
    <row r="265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</row>
    <row r="26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</row>
    <row r="267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</row>
    <row r="268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</row>
    <row r="269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</row>
    <row r="270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</row>
    <row r="271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</row>
    <row r="272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</row>
    <row r="273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</row>
    <row r="274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</row>
    <row r="275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</row>
    <row r="27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</row>
    <row r="277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</row>
    <row r="278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</row>
    <row r="279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</row>
    <row r="280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</row>
    <row r="281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</row>
    <row r="282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</row>
    <row r="283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</row>
    <row r="284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</row>
    <row r="285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</row>
    <row r="28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</row>
    <row r="287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</row>
    <row r="288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</row>
    <row r="289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</row>
    <row r="290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</row>
    <row r="291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</row>
    <row r="292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</row>
    <row r="293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</row>
    <row r="294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</row>
    <row r="295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</row>
    <row r="29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</row>
    <row r="297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</row>
    <row r="298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</row>
    <row r="299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</row>
    <row r="300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</row>
    <row r="301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</row>
    <row r="302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</row>
    <row r="303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</row>
    <row r="304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</row>
    <row r="305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</row>
    <row r="30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</row>
    <row r="307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</row>
    <row r="308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</row>
    <row r="309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</row>
    <row r="310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</row>
    <row r="311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</row>
    <row r="312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</row>
    <row r="313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</row>
    <row r="314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</row>
    <row r="315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</row>
    <row r="31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</row>
    <row r="317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</row>
    <row r="318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</row>
    <row r="319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</row>
    <row r="320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</row>
    <row r="321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</row>
    <row r="322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</row>
    <row r="323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</row>
    <row r="324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</row>
    <row r="325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</row>
    <row r="3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</row>
    <row r="327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</row>
    <row r="328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</row>
    <row r="329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</row>
    <row r="330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</row>
    <row r="331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</row>
    <row r="332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</row>
    <row r="333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</row>
    <row r="334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</row>
    <row r="335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</row>
    <row r="33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</row>
    <row r="337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</row>
    <row r="338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</row>
    <row r="339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</row>
    <row r="340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</row>
    <row r="341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</row>
    <row r="342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</row>
    <row r="343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</row>
    <row r="344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</row>
    <row r="345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</row>
    <row r="34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</row>
    <row r="347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</row>
    <row r="348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</row>
    <row r="349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</row>
    <row r="350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</row>
    <row r="351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</row>
    <row r="352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</row>
    <row r="353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</row>
    <row r="354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</row>
    <row r="355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</row>
    <row r="35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</row>
    <row r="357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</row>
    <row r="358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</row>
    <row r="359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</row>
    <row r="360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</row>
    <row r="361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</row>
    <row r="362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</row>
    <row r="363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</row>
    <row r="364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</row>
    <row r="365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</row>
    <row r="36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</row>
    <row r="367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</row>
    <row r="368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</row>
    <row r="369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</row>
    <row r="370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</row>
    <row r="371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</row>
    <row r="372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</row>
    <row r="373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</row>
    <row r="374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</row>
    <row r="375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</row>
    <row r="37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</row>
    <row r="377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</row>
    <row r="378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</row>
    <row r="379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</row>
    <row r="380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</row>
    <row r="381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</row>
    <row r="382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</row>
    <row r="383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</row>
    <row r="384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</row>
    <row r="385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</row>
    <row r="38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</row>
    <row r="387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</row>
    <row r="388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</row>
    <row r="389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</row>
    <row r="390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</row>
    <row r="391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</row>
    <row r="392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</row>
    <row r="393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</row>
    <row r="394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</row>
    <row r="395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</row>
    <row r="39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</row>
    <row r="397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</row>
    <row r="398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</row>
    <row r="399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</row>
    <row r="400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</row>
    <row r="401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</row>
    <row r="402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</row>
    <row r="403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</row>
    <row r="404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</row>
    <row r="405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</row>
    <row r="40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</row>
    <row r="407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</row>
    <row r="408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</row>
    <row r="409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</row>
    <row r="410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</row>
    <row r="411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</row>
    <row r="412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</row>
    <row r="413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</row>
    <row r="414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</row>
    <row r="415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</row>
    <row r="41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</row>
    <row r="417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</row>
    <row r="418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</row>
    <row r="419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</row>
    <row r="420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</row>
    <row r="421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</row>
    <row r="422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</row>
    <row r="423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</row>
    <row r="424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</row>
    <row r="425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</row>
    <row r="4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</row>
    <row r="427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</row>
    <row r="428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</row>
    <row r="429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</row>
    <row r="430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</row>
    <row r="431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</row>
    <row r="432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</row>
    <row r="433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</row>
    <row r="434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</row>
    <row r="435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</row>
    <row r="43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</row>
    <row r="437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</row>
    <row r="438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</row>
    <row r="439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</row>
    <row r="440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</row>
    <row r="441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</row>
    <row r="442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</row>
    <row r="443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</row>
    <row r="444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</row>
    <row r="445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</row>
    <row r="44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</row>
    <row r="447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</row>
    <row r="448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</row>
    <row r="449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</row>
    <row r="450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</row>
    <row r="451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</row>
    <row r="452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</row>
    <row r="453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</row>
    <row r="454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</row>
    <row r="455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</row>
    <row r="45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</row>
    <row r="457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</row>
    <row r="458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</row>
    <row r="459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</row>
    <row r="460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</row>
    <row r="461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</row>
    <row r="462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</row>
    <row r="463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</row>
    <row r="464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</row>
    <row r="465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</row>
    <row r="46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</row>
    <row r="467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</row>
    <row r="468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</row>
    <row r="469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</row>
    <row r="470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</row>
    <row r="471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</row>
    <row r="472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</row>
    <row r="473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</row>
    <row r="474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</row>
    <row r="475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</row>
    <row r="47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</row>
    <row r="477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</row>
    <row r="478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</row>
    <row r="479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</row>
    <row r="480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</row>
    <row r="481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</row>
    <row r="482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</row>
    <row r="483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</row>
    <row r="484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</row>
    <row r="485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</row>
    <row r="48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</row>
    <row r="487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</row>
    <row r="488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</row>
    <row r="489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</row>
    <row r="490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</row>
    <row r="491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</row>
    <row r="492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</row>
    <row r="493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</row>
    <row r="494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</row>
    <row r="495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</row>
    <row r="49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</row>
    <row r="497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</row>
    <row r="498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</row>
    <row r="499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</row>
    <row r="500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</row>
    <row r="501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</row>
    <row r="502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</row>
    <row r="503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</row>
    <row r="504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</row>
    <row r="505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</row>
    <row r="50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</row>
    <row r="507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</row>
    <row r="508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</row>
    <row r="509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</row>
    <row r="510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</row>
    <row r="511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</row>
    <row r="512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</row>
    <row r="513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</row>
    <row r="514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</row>
    <row r="515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</row>
    <row r="51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</row>
    <row r="517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</row>
    <row r="518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</row>
    <row r="519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</row>
    <row r="520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</row>
    <row r="521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</row>
    <row r="522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</row>
    <row r="523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</row>
    <row r="524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</row>
    <row r="525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</row>
    <row r="5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</row>
    <row r="527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</row>
    <row r="528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</row>
    <row r="529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</row>
    <row r="530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</row>
    <row r="531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</row>
    <row r="532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</row>
    <row r="533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</row>
    <row r="534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</row>
    <row r="535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</row>
    <row r="53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</row>
    <row r="537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</row>
    <row r="538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</row>
    <row r="539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</row>
    <row r="540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</row>
    <row r="541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</row>
    <row r="542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</row>
    <row r="543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</row>
    <row r="544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</row>
    <row r="545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</row>
    <row r="54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</row>
    <row r="547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</row>
    <row r="548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</row>
    <row r="549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</row>
    <row r="550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</row>
    <row r="551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</row>
    <row r="552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</row>
    <row r="553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</row>
    <row r="554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</row>
    <row r="555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</row>
    <row r="55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</row>
    <row r="557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</row>
    <row r="558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</row>
    <row r="559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</row>
    <row r="560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</row>
    <row r="561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</row>
    <row r="562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</row>
    <row r="563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</row>
    <row r="564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</row>
    <row r="565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</row>
    <row r="56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</row>
    <row r="567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</row>
    <row r="568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</row>
    <row r="569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</row>
    <row r="570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</row>
    <row r="571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</row>
    <row r="572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</row>
    <row r="573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</row>
    <row r="574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</row>
    <row r="575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</row>
    <row r="57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</row>
    <row r="577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</row>
    <row r="578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</row>
    <row r="579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</row>
    <row r="580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</row>
    <row r="581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</row>
    <row r="582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</row>
    <row r="583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</row>
    <row r="584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</row>
    <row r="585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</row>
    <row r="58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</row>
    <row r="587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</row>
    <row r="588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</row>
    <row r="589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</row>
    <row r="590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</row>
    <row r="591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</row>
    <row r="592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</row>
    <row r="593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</row>
    <row r="594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</row>
    <row r="595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</row>
    <row r="59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</row>
    <row r="597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</row>
    <row r="598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</row>
    <row r="599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</row>
    <row r="600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</row>
    <row r="601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</row>
    <row r="602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</row>
    <row r="603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</row>
    <row r="604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</row>
    <row r="605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</row>
    <row r="60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</row>
    <row r="607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</row>
    <row r="608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</row>
    <row r="609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</row>
    <row r="610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</row>
    <row r="611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</row>
    <row r="612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</row>
    <row r="613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</row>
    <row r="614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</row>
    <row r="615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</row>
    <row r="61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</row>
    <row r="617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</row>
    <row r="618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</row>
    <row r="619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</row>
    <row r="620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</row>
    <row r="621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</row>
    <row r="622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</row>
    <row r="623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</row>
    <row r="624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</row>
    <row r="625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</row>
    <row r="6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</row>
    <row r="627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</row>
    <row r="628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</row>
    <row r="629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</row>
    <row r="630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</row>
    <row r="631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</row>
    <row r="632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</row>
    <row r="633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</row>
    <row r="634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</row>
    <row r="635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</row>
    <row r="63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</row>
    <row r="637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</row>
    <row r="638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</row>
    <row r="639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</row>
    <row r="640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</row>
    <row r="641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</row>
    <row r="642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</row>
    <row r="643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</row>
    <row r="644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</row>
    <row r="645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</row>
    <row r="64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</row>
    <row r="647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</row>
    <row r="648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</row>
    <row r="649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</row>
    <row r="650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</row>
    <row r="651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</row>
    <row r="652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</row>
    <row r="653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</row>
    <row r="654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</row>
    <row r="655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</row>
    <row r="65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</row>
    <row r="657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</row>
    <row r="658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</row>
    <row r="659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</row>
    <row r="660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</row>
    <row r="661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</row>
    <row r="662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</row>
    <row r="663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</row>
    <row r="664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</row>
    <row r="665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</row>
    <row r="66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</row>
    <row r="667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</row>
    <row r="668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</row>
    <row r="669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</row>
    <row r="670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</row>
    <row r="671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</row>
    <row r="672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</row>
    <row r="673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</row>
    <row r="674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</row>
    <row r="675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</row>
    <row r="67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</row>
    <row r="677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</row>
    <row r="678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</row>
    <row r="679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</row>
    <row r="680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</row>
    <row r="681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</row>
    <row r="682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</row>
    <row r="683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</row>
    <row r="684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</row>
    <row r="685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</row>
    <row r="68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</row>
    <row r="687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</row>
    <row r="688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</row>
    <row r="689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</row>
    <row r="690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</row>
    <row r="691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</row>
    <row r="692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</row>
    <row r="693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</row>
    <row r="694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</row>
    <row r="695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</row>
    <row r="69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</row>
    <row r="697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</row>
    <row r="698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</row>
    <row r="699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</row>
    <row r="700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</row>
    <row r="701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</row>
    <row r="702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</row>
    <row r="703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</row>
    <row r="704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</row>
    <row r="705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</row>
    <row r="70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</row>
    <row r="707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</row>
    <row r="708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</row>
    <row r="709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</row>
    <row r="710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</row>
    <row r="711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</row>
    <row r="712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</row>
    <row r="713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</row>
    <row r="714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</row>
    <row r="715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</row>
    <row r="71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</row>
    <row r="717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</row>
    <row r="718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</row>
    <row r="719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</row>
    <row r="720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</row>
    <row r="721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</row>
    <row r="722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</row>
    <row r="723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</row>
    <row r="724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</row>
    <row r="725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</row>
    <row r="7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</row>
    <row r="727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</row>
    <row r="728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</row>
    <row r="729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</row>
    <row r="730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</row>
    <row r="731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</row>
    <row r="732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</row>
    <row r="733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</row>
    <row r="734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</row>
    <row r="735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</row>
    <row r="73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</row>
    <row r="737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</row>
    <row r="738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</row>
    <row r="739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</row>
    <row r="740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</row>
    <row r="741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</row>
    <row r="742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</row>
    <row r="743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</row>
    <row r="744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</row>
    <row r="745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</row>
    <row r="74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</row>
    <row r="747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</row>
    <row r="748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</row>
    <row r="749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</row>
    <row r="750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</row>
    <row r="751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</row>
    <row r="752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</row>
    <row r="753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</row>
    <row r="754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</row>
    <row r="755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</row>
    <row r="75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</row>
    <row r="757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</row>
    <row r="758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</row>
    <row r="759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</row>
    <row r="760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</row>
    <row r="761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</row>
    <row r="762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</row>
    <row r="763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</row>
    <row r="764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</row>
    <row r="765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</row>
    <row r="76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</row>
    <row r="767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</row>
    <row r="768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</row>
    <row r="769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</row>
    <row r="770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</row>
    <row r="771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</row>
    <row r="772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</row>
    <row r="773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</row>
    <row r="774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</row>
    <row r="775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</row>
    <row r="77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</row>
    <row r="777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</row>
    <row r="778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</row>
    <row r="779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</row>
    <row r="780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</row>
    <row r="781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</row>
    <row r="782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</row>
    <row r="783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</row>
    <row r="784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</row>
    <row r="785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</row>
    <row r="78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</row>
    <row r="787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</row>
    <row r="788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</row>
    <row r="789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</row>
    <row r="790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</row>
    <row r="791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</row>
    <row r="792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</row>
    <row r="793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</row>
    <row r="794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</row>
    <row r="795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</row>
    <row r="79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</row>
    <row r="797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</row>
    <row r="798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</row>
    <row r="799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</row>
    <row r="800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</row>
    <row r="801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</row>
    <row r="802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</row>
    <row r="803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</row>
    <row r="804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</row>
    <row r="805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</row>
    <row r="80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</row>
    <row r="807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</row>
    <row r="808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</row>
    <row r="809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</row>
    <row r="810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</row>
    <row r="811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</row>
    <row r="812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</row>
    <row r="813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</row>
    <row r="814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</row>
    <row r="815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</row>
    <row r="81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</row>
    <row r="817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</row>
    <row r="818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</row>
    <row r="819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</row>
    <row r="820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</row>
    <row r="821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</row>
    <row r="822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</row>
    <row r="823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</row>
    <row r="824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</row>
    <row r="825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</row>
    <row r="8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</row>
    <row r="827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</row>
    <row r="828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</row>
    <row r="829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</row>
    <row r="830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</row>
    <row r="831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</row>
    <row r="832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</row>
    <row r="833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</row>
    <row r="834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</row>
    <row r="835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</row>
    <row r="83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</row>
    <row r="837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</row>
    <row r="838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</row>
    <row r="839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</row>
    <row r="840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</row>
    <row r="841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</row>
    <row r="842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</row>
    <row r="843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</row>
    <row r="844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</row>
    <row r="845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</row>
    <row r="84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</row>
    <row r="847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</row>
    <row r="848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</row>
    <row r="849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</row>
    <row r="850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</row>
    <row r="851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</row>
    <row r="852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</row>
    <row r="853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</row>
    <row r="854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</row>
    <row r="855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</row>
    <row r="85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</row>
    <row r="857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</row>
    <row r="858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</row>
    <row r="859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</row>
    <row r="860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</row>
    <row r="861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</row>
    <row r="862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</row>
    <row r="863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</row>
    <row r="864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</row>
    <row r="865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</row>
    <row r="86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</row>
    <row r="867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</row>
    <row r="868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</row>
    <row r="869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</row>
    <row r="870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</row>
    <row r="871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</row>
    <row r="872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</row>
    <row r="873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</row>
    <row r="874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</row>
    <row r="875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</row>
    <row r="87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</row>
    <row r="877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</row>
    <row r="878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</row>
    <row r="879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</row>
    <row r="880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</row>
    <row r="881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</row>
    <row r="882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</row>
    <row r="883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</row>
    <row r="884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</row>
    <row r="885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</row>
    <row r="88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</row>
    <row r="887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</row>
    <row r="888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</row>
    <row r="889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</row>
    <row r="890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</row>
    <row r="891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</row>
    <row r="892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</row>
    <row r="893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</row>
    <row r="894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</row>
    <row r="895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</row>
    <row r="89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</row>
    <row r="897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</row>
    <row r="898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</row>
    <row r="899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</row>
    <row r="900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</row>
    <row r="901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</row>
    <row r="902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</row>
    <row r="903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</row>
    <row r="904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</row>
    <row r="905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</row>
    <row r="90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</row>
    <row r="907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</row>
    <row r="908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</row>
    <row r="909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</row>
    <row r="910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</row>
    <row r="911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</row>
    <row r="912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</row>
    <row r="913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</row>
    <row r="914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</row>
    <row r="915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</row>
    <row r="91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</row>
    <row r="917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</row>
    <row r="918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</row>
    <row r="919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</row>
    <row r="920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</row>
    <row r="921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</row>
    <row r="922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</row>
    <row r="923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</row>
    <row r="924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</row>
    <row r="925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</row>
    <row r="9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</row>
    <row r="927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</row>
    <row r="928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</row>
    <row r="929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</row>
    <row r="930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</row>
    <row r="931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</row>
    <row r="932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</row>
    <row r="933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</row>
    <row r="934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</row>
    <row r="935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</row>
    <row r="93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</row>
    <row r="937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</row>
    <row r="938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</row>
    <row r="939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</row>
    <row r="940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</row>
    <row r="941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</row>
    <row r="942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</row>
    <row r="943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</row>
    <row r="944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</row>
    <row r="945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</row>
    <row r="94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</row>
    <row r="947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</row>
    <row r="948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</row>
    <row r="949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</row>
    <row r="950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</row>
    <row r="951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</row>
    <row r="952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</row>
    <row r="953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</row>
    <row r="954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</row>
    <row r="955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</row>
    <row r="95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</row>
    <row r="957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</row>
    <row r="958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</row>
    <row r="959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</row>
    <row r="960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</row>
    <row r="961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</row>
    <row r="962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</row>
    <row r="963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</row>
    <row r="964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</row>
    <row r="965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</row>
    <row r="96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</row>
    <row r="967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</row>
    <row r="968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</row>
    <row r="969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</row>
    <row r="970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</row>
    <row r="971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</row>
    <row r="972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</row>
    <row r="973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</row>
    <row r="974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</row>
    <row r="975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</row>
    <row r="97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</row>
    <row r="977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</row>
    <row r="978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</row>
    <row r="979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</row>
    <row r="980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</row>
    <row r="981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</row>
    <row r="982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</row>
    <row r="983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</row>
    <row r="984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</row>
    <row r="985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</row>
    <row r="98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</row>
    <row r="987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</row>
    <row r="988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</row>
    <row r="989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</row>
    <row r="990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</row>
    <row r="991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</row>
    <row r="992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</row>
    <row r="993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</row>
    <row r="994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</row>
    <row r="995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</row>
    <row r="99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</row>
    <row r="997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</row>
    <row r="998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</row>
    <row r="999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</row>
    <row r="1000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</row>
  </sheetData>
  <mergeCells count="105">
    <mergeCell ref="O4:V4"/>
    <mergeCell ref="W4:AD4"/>
    <mergeCell ref="C5:D5"/>
    <mergeCell ref="E5:F5"/>
    <mergeCell ref="G5:H5"/>
    <mergeCell ref="I5:J5"/>
    <mergeCell ref="K5:M5"/>
    <mergeCell ref="O5:V5"/>
    <mergeCell ref="C4:D4"/>
    <mergeCell ref="C6:D6"/>
    <mergeCell ref="E6:F6"/>
    <mergeCell ref="G6:H6"/>
    <mergeCell ref="I6:J6"/>
    <mergeCell ref="K6:N6"/>
    <mergeCell ref="O6:V6"/>
    <mergeCell ref="W6:AD6"/>
    <mergeCell ref="C7:D8"/>
    <mergeCell ref="E7:F7"/>
    <mergeCell ref="E8:F8"/>
    <mergeCell ref="G7:H7"/>
    <mergeCell ref="I7:J7"/>
    <mergeCell ref="K7:M7"/>
    <mergeCell ref="O7:V7"/>
    <mergeCell ref="G4:H4"/>
    <mergeCell ref="G8:H8"/>
    <mergeCell ref="I8:J8"/>
    <mergeCell ref="K8:M8"/>
    <mergeCell ref="C9:D9"/>
    <mergeCell ref="E9:F9"/>
    <mergeCell ref="O8:V8"/>
    <mergeCell ref="W8:AD8"/>
    <mergeCell ref="G9:H9"/>
    <mergeCell ref="I9:J9"/>
    <mergeCell ref="K9:N9"/>
    <mergeCell ref="O9:V9"/>
    <mergeCell ref="E4:F4"/>
    <mergeCell ref="C10:D11"/>
    <mergeCell ref="E11:F11"/>
    <mergeCell ref="G11:H11"/>
    <mergeCell ref="I11:J11"/>
    <mergeCell ref="K11:M11"/>
    <mergeCell ref="O11:V11"/>
    <mergeCell ref="C13:D14"/>
    <mergeCell ref="E14:F14"/>
    <mergeCell ref="W11:AD11"/>
    <mergeCell ref="C12:D12"/>
    <mergeCell ref="E12:F12"/>
    <mergeCell ref="G12:H12"/>
    <mergeCell ref="I12:J12"/>
    <mergeCell ref="K12:N12"/>
    <mergeCell ref="O12:V12"/>
    <mergeCell ref="W12:AD12"/>
    <mergeCell ref="G14:H14"/>
    <mergeCell ref="I14:J14"/>
    <mergeCell ref="K14:M14"/>
    <mergeCell ref="O14:V14"/>
    <mergeCell ref="W14:AD14"/>
    <mergeCell ref="C15:D15"/>
    <mergeCell ref="E15:F15"/>
    <mergeCell ref="G15:H15"/>
    <mergeCell ref="I15:J15"/>
    <mergeCell ref="K15:N15"/>
    <mergeCell ref="O15:V15"/>
    <mergeCell ref="W15:AD15"/>
    <mergeCell ref="C16:D17"/>
    <mergeCell ref="E17:F17"/>
    <mergeCell ref="G17:H17"/>
    <mergeCell ref="I17:J17"/>
    <mergeCell ref="K17:M17"/>
    <mergeCell ref="O17:V17"/>
    <mergeCell ref="X25:AD25"/>
    <mergeCell ref="C27:K27"/>
    <mergeCell ref="A1:A34"/>
    <mergeCell ref="C2:AD2"/>
    <mergeCell ref="I4:J4"/>
    <mergeCell ref="K4:M4"/>
    <mergeCell ref="W5:AD5"/>
    <mergeCell ref="W7:AD7"/>
    <mergeCell ref="W9:AD9"/>
    <mergeCell ref="W17:AD17"/>
    <mergeCell ref="C18:D18"/>
    <mergeCell ref="E18:F18"/>
    <mergeCell ref="G18:H18"/>
    <mergeCell ref="I18:J18"/>
    <mergeCell ref="K18:M18"/>
    <mergeCell ref="O18:V18"/>
    <mergeCell ref="W18:AD18"/>
    <mergeCell ref="C19:D20"/>
    <mergeCell ref="E20:F20"/>
    <mergeCell ref="G20:H20"/>
    <mergeCell ref="I20:J20"/>
    <mergeCell ref="K20:M20"/>
    <mergeCell ref="O20:V20"/>
    <mergeCell ref="W20:AD20"/>
    <mergeCell ref="C21:D21"/>
    <mergeCell ref="E21:F21"/>
    <mergeCell ref="G21:H21"/>
    <mergeCell ref="I21:J21"/>
    <mergeCell ref="K21:M21"/>
    <mergeCell ref="O21:V21"/>
    <mergeCell ref="W21:AD21"/>
    <mergeCell ref="C25:K26"/>
    <mergeCell ref="O25:U25"/>
    <mergeCell ref="C28:K29"/>
    <mergeCell ref="C30:K31"/>
  </mergeCells>
  <conditionalFormatting sqref="C5 C7 C10 C13 C16 E5 E8 E11 E14 E17 E20 G5 G8 G11 G14 G17 G20 I5 I8 I11 I14 I17 I20 K5:L5 K8:L8 K11:L11 K14:L14 K17:L17 K20:L20 O5 O8 O11 O14 O17 O20 W5 W8 W11 W14 W17 W20">
    <cfRule type="expression" dxfId="0" priority="1">
      <formula>MONTH(C5)&lt;&gt;MONTH($C$2)</formula>
    </cfRule>
  </conditionalFormatting>
  <conditionalFormatting sqref="C5 C7 C10 C13 C16 E5 E8 E11 E14 E17 E20 G5 G8 G11 G14 G17 G20 I5 I8 I11 I14 I17 I20 K5:L5 K8:L8 K11:L11 K14:L14 K17:L17 K20:L20 O5 O8 O11 O14 O17 O20 W5 W8 W11 W14 W17 W20">
    <cfRule type="expression" dxfId="1" priority="2">
      <formula>OR(WEEKDAY(C5,1)=1,WEEKDAY(C5,1)=7)</formula>
    </cfRule>
  </conditionalFormatting>
  <conditionalFormatting sqref="C19">
    <cfRule type="expression" dxfId="0" priority="3">
      <formula>MONTH(C19)&lt;&gt;MONTH($C$2)</formula>
    </cfRule>
  </conditionalFormatting>
  <conditionalFormatting sqref="C19">
    <cfRule type="expression" dxfId="2" priority="4">
      <formula>OR(WEEKDAY(C19,1)=1,WEEKDAY(C19,1)=7)</formula>
    </cfRule>
  </conditionalFormatting>
  <conditionalFormatting sqref="A1:A34">
    <cfRule type="colorScale" priority="5">
      <colorScale>
        <cfvo type="min"/>
        <cfvo type="max"/>
        <color rgb="FF57BB8A"/>
        <color rgb="FFFFFFFF"/>
      </colorScale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17.13"/>
    <col customWidth="1" min="2" max="3" width="5.5"/>
    <col customWidth="1" min="4" max="4" width="15.5"/>
    <col customWidth="1" min="5" max="5" width="5.5"/>
    <col customWidth="1" min="6" max="6" width="15.5"/>
    <col customWidth="1" min="7" max="7" width="5.5"/>
    <col customWidth="1" min="8" max="8" width="15.5"/>
    <col customWidth="1" min="9" max="9" width="5.5"/>
    <col customWidth="1" min="10" max="10" width="15.5"/>
    <col customWidth="1" min="11" max="12" width="5.5"/>
    <col customWidth="1" min="13" max="13" width="6.63"/>
    <col customWidth="1" min="14" max="14" width="3.5"/>
    <col customWidth="1" min="15" max="21" width="2.5"/>
    <col customWidth="1" min="22" max="22" width="4.13"/>
    <col customWidth="1" min="23" max="29" width="2.5"/>
    <col customWidth="1" min="30" max="30" width="4.5"/>
    <col customWidth="1" min="31" max="32" width="5.5"/>
    <col customWidth="1" min="33" max="33" width="10.5"/>
    <col customWidth="1" min="34" max="50" width="8.63"/>
  </cols>
  <sheetData>
    <row r="1" ht="8.25" customHeight="1">
      <c r="A1" s="1"/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</row>
    <row r="2" ht="50.25" customHeight="1">
      <c r="A2" s="5"/>
      <c r="B2" s="52"/>
      <c r="C2" s="53">
        <f>DATE(About!Q8,About!Q10+7,1)</f>
        <v>45505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8"/>
      <c r="AE2" s="52"/>
      <c r="AF2" s="52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</row>
    <row r="3" ht="9.0" customHeight="1">
      <c r="A3" s="5"/>
      <c r="B3" s="55"/>
      <c r="C3" s="56"/>
      <c r="D3" s="56"/>
      <c r="E3" s="56"/>
      <c r="F3" s="56"/>
      <c r="G3" s="56"/>
      <c r="H3" s="56"/>
      <c r="I3" s="56"/>
      <c r="J3" s="56"/>
      <c r="K3" s="57"/>
      <c r="L3" s="57"/>
      <c r="M3" s="57"/>
      <c r="N3" s="57"/>
      <c r="O3" s="55"/>
      <c r="P3" s="55"/>
      <c r="Q3" s="55"/>
      <c r="R3" s="55"/>
      <c r="S3" s="55"/>
      <c r="T3" s="55"/>
      <c r="U3" s="55"/>
      <c r="V3" s="52"/>
      <c r="W3" s="55"/>
      <c r="X3" s="55"/>
      <c r="Y3" s="55"/>
      <c r="Z3" s="55"/>
      <c r="AA3" s="55"/>
      <c r="AB3" s="55"/>
      <c r="AC3" s="55"/>
      <c r="AD3" s="55"/>
      <c r="AE3" s="55"/>
      <c r="AF3" s="52"/>
      <c r="AG3" s="58"/>
      <c r="AH3" s="58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</row>
    <row r="4" ht="30.0" customHeight="1">
      <c r="A4" s="5"/>
      <c r="B4" s="60"/>
      <c r="C4" s="61">
        <f>C5</f>
        <v>45501</v>
      </c>
      <c r="D4" s="62"/>
      <c r="E4" s="61">
        <f>E5</f>
        <v>45502</v>
      </c>
      <c r="F4" s="62"/>
      <c r="G4" s="61">
        <f>G5</f>
        <v>45503</v>
      </c>
      <c r="H4" s="62"/>
      <c r="I4" s="61">
        <f>I5</f>
        <v>45504</v>
      </c>
      <c r="J4" s="62"/>
      <c r="K4" s="61">
        <f>K5</f>
        <v>45505</v>
      </c>
      <c r="L4" s="63"/>
      <c r="M4" s="62"/>
      <c r="N4" s="64"/>
      <c r="O4" s="61">
        <f>O5</f>
        <v>45506</v>
      </c>
      <c r="P4" s="63"/>
      <c r="Q4" s="63"/>
      <c r="R4" s="63"/>
      <c r="S4" s="63"/>
      <c r="T4" s="63"/>
      <c r="U4" s="63"/>
      <c r="V4" s="62"/>
      <c r="W4" s="61">
        <f>W5</f>
        <v>45507</v>
      </c>
      <c r="X4" s="63"/>
      <c r="Y4" s="63"/>
      <c r="Z4" s="63"/>
      <c r="AA4" s="63"/>
      <c r="AB4" s="63"/>
      <c r="AC4" s="63"/>
      <c r="AD4" s="62"/>
      <c r="AE4" s="60"/>
      <c r="AF4" s="65"/>
      <c r="AG4" s="66"/>
      <c r="AH4" s="66"/>
      <c r="AI4" s="66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</row>
    <row r="5" ht="24.75" customHeight="1">
      <c r="A5" s="5"/>
      <c r="B5" s="51"/>
      <c r="C5" s="68">
        <f>$C$2-(WEEKDAY($C$2,1)-(start_day-1))-IF((WEEKDAY($C$2,1)-(start_day-1))&lt;=0,7,0)+1</f>
        <v>45501</v>
      </c>
      <c r="D5" s="30"/>
      <c r="E5" s="68">
        <f>C5+1</f>
        <v>45502</v>
      </c>
      <c r="F5" s="30"/>
      <c r="G5" s="68">
        <f>E5+1</f>
        <v>45503</v>
      </c>
      <c r="H5" s="30"/>
      <c r="I5" s="68">
        <f>G5+1</f>
        <v>45504</v>
      </c>
      <c r="J5" s="30"/>
      <c r="K5" s="68">
        <f>I5+1</f>
        <v>45505</v>
      </c>
      <c r="L5" s="29"/>
      <c r="M5" s="30"/>
      <c r="N5" s="69"/>
      <c r="O5" s="68">
        <f>K5+1</f>
        <v>45506</v>
      </c>
      <c r="P5" s="29"/>
      <c r="Q5" s="29"/>
      <c r="R5" s="29"/>
      <c r="S5" s="29"/>
      <c r="T5" s="29"/>
      <c r="U5" s="29"/>
      <c r="V5" s="30"/>
      <c r="W5" s="68">
        <f>O5+1</f>
        <v>45507</v>
      </c>
      <c r="X5" s="29"/>
      <c r="Y5" s="29"/>
      <c r="Z5" s="29"/>
      <c r="AA5" s="29"/>
      <c r="AB5" s="29"/>
      <c r="AC5" s="29"/>
      <c r="AD5" s="30"/>
      <c r="AE5" s="51"/>
      <c r="AF5" s="70"/>
      <c r="AG5" s="71"/>
      <c r="AH5" s="71"/>
      <c r="AI5" s="71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</row>
    <row r="6" ht="75.0" customHeight="1">
      <c r="A6" s="5"/>
      <c r="B6" s="72"/>
      <c r="C6" s="73"/>
      <c r="D6" s="74"/>
      <c r="E6" s="73"/>
      <c r="F6" s="74"/>
      <c r="G6" s="73"/>
      <c r="H6" s="74"/>
      <c r="I6" s="73"/>
      <c r="J6" s="74"/>
      <c r="K6" s="73"/>
      <c r="L6" s="75"/>
      <c r="M6" s="75"/>
      <c r="N6" s="74"/>
      <c r="O6" s="73"/>
      <c r="P6" s="75"/>
      <c r="Q6" s="75"/>
      <c r="R6" s="75"/>
      <c r="S6" s="75"/>
      <c r="T6" s="75"/>
      <c r="U6" s="75"/>
      <c r="V6" s="74"/>
      <c r="W6" s="73"/>
      <c r="X6" s="75"/>
      <c r="Y6" s="75"/>
      <c r="Z6" s="75"/>
      <c r="AA6" s="75"/>
      <c r="AB6" s="75"/>
      <c r="AC6" s="75"/>
      <c r="AD6" s="74"/>
      <c r="AE6" s="24"/>
      <c r="AF6" s="72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</row>
    <row r="7" ht="9.75" customHeight="1">
      <c r="A7" s="5"/>
      <c r="B7" s="51"/>
      <c r="C7" s="77">
        <f>W5+1</f>
        <v>45508</v>
      </c>
      <c r="D7" s="22"/>
      <c r="E7" s="78"/>
      <c r="F7" s="30"/>
      <c r="G7" s="78"/>
      <c r="H7" s="30"/>
      <c r="I7" s="78"/>
      <c r="J7" s="30"/>
      <c r="K7" s="78"/>
      <c r="L7" s="29"/>
      <c r="M7" s="30"/>
      <c r="N7" s="79"/>
      <c r="O7" s="78"/>
      <c r="P7" s="29"/>
      <c r="Q7" s="29"/>
      <c r="R7" s="29"/>
      <c r="S7" s="29"/>
      <c r="T7" s="29"/>
      <c r="U7" s="29"/>
      <c r="V7" s="30"/>
      <c r="W7" s="78"/>
      <c r="X7" s="29"/>
      <c r="Y7" s="29"/>
      <c r="Z7" s="29"/>
      <c r="AA7" s="29"/>
      <c r="AB7" s="29"/>
      <c r="AC7" s="29"/>
      <c r="AD7" s="30"/>
      <c r="AE7" s="51"/>
      <c r="AF7" s="51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</row>
    <row r="8" ht="15.0" customHeight="1">
      <c r="A8" s="5"/>
      <c r="B8" s="24"/>
      <c r="C8" s="28"/>
      <c r="D8" s="30"/>
      <c r="E8" s="80">
        <f>C7+1</f>
        <v>45509</v>
      </c>
      <c r="F8" s="8"/>
      <c r="G8" s="80">
        <f>E8+1</f>
        <v>45510</v>
      </c>
      <c r="H8" s="8"/>
      <c r="I8" s="80">
        <f>G8+1</f>
        <v>45511</v>
      </c>
      <c r="J8" s="8"/>
      <c r="K8" s="80">
        <f>I8+1</f>
        <v>45512</v>
      </c>
      <c r="L8" s="7"/>
      <c r="M8" s="8"/>
      <c r="N8" s="81"/>
      <c r="O8" s="80">
        <f>K8+1</f>
        <v>45513</v>
      </c>
      <c r="P8" s="7"/>
      <c r="Q8" s="7"/>
      <c r="R8" s="7"/>
      <c r="S8" s="7"/>
      <c r="T8" s="7"/>
      <c r="U8" s="7"/>
      <c r="V8" s="8"/>
      <c r="W8" s="80">
        <f>O8+1</f>
        <v>45514</v>
      </c>
      <c r="X8" s="7"/>
      <c r="Y8" s="7"/>
      <c r="Z8" s="7"/>
      <c r="AA8" s="7"/>
      <c r="AB8" s="7"/>
      <c r="AC8" s="7"/>
      <c r="AD8" s="8"/>
      <c r="AE8" s="24"/>
      <c r="AF8" s="24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</row>
    <row r="9" ht="75.0" customHeight="1">
      <c r="A9" s="5"/>
      <c r="B9" s="72"/>
      <c r="C9" s="73"/>
      <c r="D9" s="74"/>
      <c r="E9" s="73"/>
      <c r="F9" s="74"/>
      <c r="G9" s="73"/>
      <c r="H9" s="74"/>
      <c r="I9" s="73"/>
      <c r="J9" s="74"/>
      <c r="K9" s="73"/>
      <c r="L9" s="75"/>
      <c r="M9" s="75"/>
      <c r="N9" s="74"/>
      <c r="O9" s="73"/>
      <c r="P9" s="75"/>
      <c r="Q9" s="75"/>
      <c r="R9" s="75"/>
      <c r="S9" s="75"/>
      <c r="T9" s="75"/>
      <c r="U9" s="75"/>
      <c r="V9" s="74"/>
      <c r="W9" s="73"/>
      <c r="X9" s="75"/>
      <c r="Y9" s="75"/>
      <c r="Z9" s="75"/>
      <c r="AA9" s="75"/>
      <c r="AB9" s="75"/>
      <c r="AC9" s="75"/>
      <c r="AD9" s="74"/>
      <c r="AE9" s="24"/>
      <c r="AF9" s="72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</row>
    <row r="10" ht="9.75" customHeight="1">
      <c r="A10" s="5"/>
      <c r="B10" s="72"/>
      <c r="C10" s="77">
        <f>W8+1</f>
        <v>45515</v>
      </c>
      <c r="D10" s="22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  <c r="AD10" s="79"/>
      <c r="AE10" s="24"/>
      <c r="AF10" s="72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</row>
    <row r="11" ht="15.0" customHeight="1">
      <c r="A11" s="5"/>
      <c r="B11" s="24"/>
      <c r="C11" s="28"/>
      <c r="D11" s="30"/>
      <c r="E11" s="80">
        <f>C10+1</f>
        <v>45516</v>
      </c>
      <c r="F11" s="8"/>
      <c r="G11" s="80">
        <f>E11+1</f>
        <v>45517</v>
      </c>
      <c r="H11" s="8"/>
      <c r="I11" s="80">
        <f>G11+1</f>
        <v>45518</v>
      </c>
      <c r="J11" s="8"/>
      <c r="K11" s="80">
        <f>I11+1</f>
        <v>45519</v>
      </c>
      <c r="L11" s="7"/>
      <c r="M11" s="8"/>
      <c r="N11" s="81"/>
      <c r="O11" s="80">
        <f>K11+1</f>
        <v>45520</v>
      </c>
      <c r="P11" s="7"/>
      <c r="Q11" s="7"/>
      <c r="R11" s="7"/>
      <c r="S11" s="7"/>
      <c r="T11" s="7"/>
      <c r="U11" s="7"/>
      <c r="V11" s="8"/>
      <c r="W11" s="80">
        <f>O11+1</f>
        <v>45521</v>
      </c>
      <c r="X11" s="7"/>
      <c r="Y11" s="7"/>
      <c r="Z11" s="7"/>
      <c r="AA11" s="7"/>
      <c r="AB11" s="7"/>
      <c r="AC11" s="7"/>
      <c r="AD11" s="8"/>
      <c r="AE11" s="24"/>
      <c r="AF11" s="24"/>
      <c r="AG11" s="10"/>
      <c r="AH11" s="10"/>
      <c r="AI11" s="4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</row>
    <row r="12" ht="75.0" customHeight="1">
      <c r="A12" s="5"/>
      <c r="B12" s="72"/>
      <c r="C12" s="73"/>
      <c r="D12" s="74"/>
      <c r="E12" s="73"/>
      <c r="F12" s="74"/>
      <c r="G12" s="73"/>
      <c r="H12" s="74"/>
      <c r="I12" s="73"/>
      <c r="J12" s="74"/>
      <c r="K12" s="73"/>
      <c r="L12" s="75"/>
      <c r="M12" s="75"/>
      <c r="N12" s="74"/>
      <c r="O12" s="73"/>
      <c r="P12" s="75"/>
      <c r="Q12" s="75"/>
      <c r="R12" s="75"/>
      <c r="S12" s="75"/>
      <c r="T12" s="75"/>
      <c r="U12" s="75"/>
      <c r="V12" s="74"/>
      <c r="W12" s="73"/>
      <c r="X12" s="75"/>
      <c r="Y12" s="75"/>
      <c r="Z12" s="75"/>
      <c r="AA12" s="75"/>
      <c r="AB12" s="75"/>
      <c r="AC12" s="75"/>
      <c r="AD12" s="74"/>
      <c r="AE12" s="24"/>
      <c r="AF12" s="72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</row>
    <row r="13" ht="9.75" customHeight="1">
      <c r="A13" s="5"/>
      <c r="B13" s="72"/>
      <c r="C13" s="77">
        <f>W11+1</f>
        <v>45522</v>
      </c>
      <c r="D13" s="22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24"/>
      <c r="AF13" s="72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</row>
    <row r="14" ht="15.0" customHeight="1">
      <c r="A14" s="5"/>
      <c r="B14" s="24"/>
      <c r="C14" s="28"/>
      <c r="D14" s="30"/>
      <c r="E14" s="80">
        <f>C13+1</f>
        <v>45523</v>
      </c>
      <c r="F14" s="8"/>
      <c r="G14" s="80">
        <f>E14+1</f>
        <v>45524</v>
      </c>
      <c r="H14" s="8"/>
      <c r="I14" s="80">
        <f>G14+1</f>
        <v>45525</v>
      </c>
      <c r="J14" s="8"/>
      <c r="K14" s="80">
        <f>I14+1</f>
        <v>45526</v>
      </c>
      <c r="L14" s="7"/>
      <c r="M14" s="8"/>
      <c r="N14" s="81"/>
      <c r="O14" s="80">
        <f>K14+1</f>
        <v>45527</v>
      </c>
      <c r="P14" s="7"/>
      <c r="Q14" s="7"/>
      <c r="R14" s="7"/>
      <c r="S14" s="7"/>
      <c r="T14" s="7"/>
      <c r="U14" s="7"/>
      <c r="V14" s="8"/>
      <c r="W14" s="80">
        <f>O14+1</f>
        <v>45528</v>
      </c>
      <c r="X14" s="7"/>
      <c r="Y14" s="7"/>
      <c r="Z14" s="7"/>
      <c r="AA14" s="7"/>
      <c r="AB14" s="7"/>
      <c r="AC14" s="7"/>
      <c r="AD14" s="8"/>
      <c r="AE14" s="24"/>
      <c r="AF14" s="24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</row>
    <row r="15" ht="75.0" customHeight="1">
      <c r="A15" s="5"/>
      <c r="B15" s="72"/>
      <c r="C15" s="73"/>
      <c r="D15" s="74"/>
      <c r="E15" s="73"/>
      <c r="F15" s="74"/>
      <c r="G15" s="73"/>
      <c r="H15" s="74"/>
      <c r="I15" s="73"/>
      <c r="J15" s="74"/>
      <c r="K15" s="73"/>
      <c r="L15" s="75"/>
      <c r="M15" s="75"/>
      <c r="N15" s="74"/>
      <c r="O15" s="73"/>
      <c r="P15" s="75"/>
      <c r="Q15" s="75"/>
      <c r="R15" s="75"/>
      <c r="S15" s="75"/>
      <c r="T15" s="75"/>
      <c r="U15" s="75"/>
      <c r="V15" s="74"/>
      <c r="W15" s="73"/>
      <c r="X15" s="75"/>
      <c r="Y15" s="75"/>
      <c r="Z15" s="75"/>
      <c r="AA15" s="75"/>
      <c r="AB15" s="75"/>
      <c r="AC15" s="75"/>
      <c r="AD15" s="74"/>
      <c r="AE15" s="24"/>
      <c r="AF15" s="72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</row>
    <row r="16" ht="9.75" customHeight="1">
      <c r="A16" s="5"/>
      <c r="B16" s="72"/>
      <c r="C16" s="77">
        <f>W14+1</f>
        <v>45529</v>
      </c>
      <c r="D16" s="22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24"/>
      <c r="AF16" s="72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</row>
    <row r="17" ht="15.0" customHeight="1">
      <c r="A17" s="5"/>
      <c r="B17" s="24"/>
      <c r="C17" s="28"/>
      <c r="D17" s="30"/>
      <c r="E17" s="80">
        <f>C16+1</f>
        <v>45530</v>
      </c>
      <c r="F17" s="8"/>
      <c r="G17" s="80">
        <f>E17+1</f>
        <v>45531</v>
      </c>
      <c r="H17" s="8"/>
      <c r="I17" s="80">
        <f>G17+1</f>
        <v>45532</v>
      </c>
      <c r="J17" s="8"/>
      <c r="K17" s="80">
        <f>I17+1</f>
        <v>45533</v>
      </c>
      <c r="L17" s="7"/>
      <c r="M17" s="8"/>
      <c r="N17" s="81"/>
      <c r="O17" s="80">
        <f>K17+1</f>
        <v>45534</v>
      </c>
      <c r="P17" s="7"/>
      <c r="Q17" s="7"/>
      <c r="R17" s="7"/>
      <c r="S17" s="7"/>
      <c r="T17" s="7"/>
      <c r="U17" s="7"/>
      <c r="V17" s="8"/>
      <c r="W17" s="80">
        <f>O17+1</f>
        <v>45535</v>
      </c>
      <c r="X17" s="7"/>
      <c r="Y17" s="7"/>
      <c r="Z17" s="7"/>
      <c r="AA17" s="7"/>
      <c r="AB17" s="7"/>
      <c r="AC17" s="7"/>
      <c r="AD17" s="8"/>
      <c r="AE17" s="24"/>
      <c r="AF17" s="24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</row>
    <row r="18" ht="75.0" customHeight="1">
      <c r="A18" s="5"/>
      <c r="B18" s="72"/>
      <c r="C18" s="73"/>
      <c r="D18" s="74"/>
      <c r="E18" s="73"/>
      <c r="F18" s="74"/>
      <c r="G18" s="73"/>
      <c r="H18" s="74"/>
      <c r="I18" s="73"/>
      <c r="J18" s="74"/>
      <c r="K18" s="73"/>
      <c r="L18" s="75"/>
      <c r="M18" s="74"/>
      <c r="N18" s="19"/>
      <c r="O18" s="73"/>
      <c r="P18" s="75"/>
      <c r="Q18" s="75"/>
      <c r="R18" s="75"/>
      <c r="S18" s="75"/>
      <c r="T18" s="75"/>
      <c r="U18" s="75"/>
      <c r="V18" s="74"/>
      <c r="W18" s="73"/>
      <c r="X18" s="75"/>
      <c r="Y18" s="75"/>
      <c r="Z18" s="75"/>
      <c r="AA18" s="75"/>
      <c r="AB18" s="75"/>
      <c r="AC18" s="75"/>
      <c r="AD18" s="74"/>
      <c r="AE18" s="24"/>
      <c r="AF18" s="72"/>
      <c r="AG18" s="76"/>
      <c r="AH18" s="76"/>
      <c r="AI18" s="76"/>
      <c r="AJ18" s="76"/>
      <c r="AK18" s="76"/>
      <c r="AL18" s="76"/>
      <c r="AM18" s="76"/>
      <c r="AN18" s="76"/>
      <c r="AO18" s="4"/>
      <c r="AP18" s="76"/>
      <c r="AQ18" s="76"/>
      <c r="AR18" s="76"/>
      <c r="AS18" s="76"/>
      <c r="AT18" s="76"/>
      <c r="AU18" s="76"/>
      <c r="AV18" s="76"/>
      <c r="AW18" s="76"/>
      <c r="AX18" s="76"/>
    </row>
    <row r="19" ht="9.75" customHeight="1">
      <c r="A19" s="5"/>
      <c r="B19" s="72"/>
      <c r="C19" s="77">
        <f>W17+1</f>
        <v>45536</v>
      </c>
      <c r="D19" s="22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24"/>
      <c r="AF19" s="72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</row>
    <row r="20" ht="15.0" customHeight="1">
      <c r="A20" s="5"/>
      <c r="B20" s="24"/>
      <c r="C20" s="28"/>
      <c r="D20" s="30"/>
      <c r="E20" s="80">
        <f>C19+1</f>
        <v>45537</v>
      </c>
      <c r="F20" s="8"/>
      <c r="G20" s="80">
        <f>E20+1</f>
        <v>45538</v>
      </c>
      <c r="H20" s="8"/>
      <c r="I20" s="80">
        <f>G20+1</f>
        <v>45539</v>
      </c>
      <c r="J20" s="8"/>
      <c r="K20" s="80">
        <f>I20+1</f>
        <v>45540</v>
      </c>
      <c r="L20" s="7"/>
      <c r="M20" s="8"/>
      <c r="N20" s="81"/>
      <c r="O20" s="80">
        <f>K20+1</f>
        <v>45541</v>
      </c>
      <c r="P20" s="7"/>
      <c r="Q20" s="7"/>
      <c r="R20" s="7"/>
      <c r="S20" s="7"/>
      <c r="T20" s="7"/>
      <c r="U20" s="7"/>
      <c r="V20" s="8"/>
      <c r="W20" s="80">
        <f>O20+1</f>
        <v>45542</v>
      </c>
      <c r="X20" s="7"/>
      <c r="Y20" s="7"/>
      <c r="Z20" s="7"/>
      <c r="AA20" s="7"/>
      <c r="AB20" s="7"/>
      <c r="AC20" s="7"/>
      <c r="AD20" s="8"/>
      <c r="AE20" s="24"/>
      <c r="AF20" s="24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</row>
    <row r="21" ht="58.5" customHeight="1">
      <c r="A21" s="5"/>
      <c r="B21" s="72"/>
      <c r="C21" s="82"/>
      <c r="D21" s="8"/>
      <c r="E21" s="82"/>
      <c r="F21" s="8"/>
      <c r="G21" s="82"/>
      <c r="H21" s="8"/>
      <c r="I21" s="82"/>
      <c r="J21" s="8"/>
      <c r="K21" s="82"/>
      <c r="L21" s="7"/>
      <c r="M21" s="8"/>
      <c r="N21" s="39"/>
      <c r="O21" s="82"/>
      <c r="P21" s="7"/>
      <c r="Q21" s="7"/>
      <c r="R21" s="7"/>
      <c r="S21" s="7"/>
      <c r="T21" s="7"/>
      <c r="U21" s="7"/>
      <c r="V21" s="8"/>
      <c r="W21" s="82"/>
      <c r="X21" s="7"/>
      <c r="Y21" s="7"/>
      <c r="Z21" s="7"/>
      <c r="AA21" s="7"/>
      <c r="AB21" s="7"/>
      <c r="AC21" s="7"/>
      <c r="AD21" s="8"/>
      <c r="AE21" s="24"/>
      <c r="AF21" s="72"/>
      <c r="AG21" s="76"/>
      <c r="AH21" s="76"/>
      <c r="AI21" s="76"/>
      <c r="AJ21" s="76"/>
      <c r="AK21" s="76"/>
      <c r="AL21" s="76"/>
      <c r="AM21" s="76"/>
      <c r="AN21" s="76"/>
      <c r="AO21" s="4"/>
      <c r="AP21" s="76"/>
      <c r="AQ21" s="76"/>
      <c r="AR21" s="76"/>
      <c r="AS21" s="76"/>
      <c r="AT21" s="76"/>
      <c r="AU21" s="76"/>
      <c r="AV21" s="76"/>
      <c r="AW21" s="76"/>
      <c r="AX21" s="76"/>
    </row>
    <row r="22" ht="2.25" customHeight="1">
      <c r="A22" s="5"/>
      <c r="B22" s="24"/>
      <c r="C22" s="83"/>
      <c r="D22" s="83"/>
      <c r="E22" s="83"/>
      <c r="F22" s="83"/>
      <c r="G22" s="84"/>
      <c r="H22" s="72"/>
      <c r="I22" s="72"/>
      <c r="J22" s="72"/>
      <c r="K22" s="72"/>
      <c r="L22" s="72"/>
      <c r="M22" s="72"/>
      <c r="N22" s="72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24"/>
      <c r="AF22" s="24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</row>
    <row r="23" ht="24.0" hidden="1" customHeight="1">
      <c r="A23" s="5"/>
      <c r="B23" s="24"/>
      <c r="C23" s="83"/>
      <c r="D23" s="83"/>
      <c r="E23" s="83"/>
      <c r="F23" s="83"/>
      <c r="G23" s="84"/>
      <c r="H23" s="72"/>
      <c r="I23" s="72"/>
      <c r="J23" s="72"/>
      <c r="K23" s="72"/>
      <c r="L23" s="72"/>
      <c r="M23" s="72"/>
      <c r="N23" s="72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24"/>
      <c r="AF23" s="24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</row>
    <row r="24" ht="8.25" customHeight="1">
      <c r="A24" s="5"/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</row>
    <row r="25" ht="19.5" customHeight="1">
      <c r="A25" s="5"/>
      <c r="B25" s="51"/>
      <c r="C25" s="86" t="s">
        <v>15</v>
      </c>
      <c r="D25" s="15"/>
      <c r="E25" s="15"/>
      <c r="F25" s="15"/>
      <c r="G25" s="15"/>
      <c r="H25" s="15"/>
      <c r="I25" s="15"/>
      <c r="J25" s="15"/>
      <c r="K25" s="16"/>
      <c r="L25" s="87"/>
      <c r="M25" s="51"/>
      <c r="N25" s="51"/>
      <c r="O25" s="88">
        <f>DATE(YEAR(C2),MONTH(C2)-1,1)</f>
        <v>45474</v>
      </c>
      <c r="P25" s="7"/>
      <c r="Q25" s="7"/>
      <c r="R25" s="7"/>
      <c r="S25" s="7"/>
      <c r="T25" s="7"/>
      <c r="U25" s="8"/>
      <c r="V25" s="89"/>
      <c r="W25" s="89"/>
      <c r="X25" s="88">
        <f>DATE(YEAR(C2),MONTH(C2)+1,1)</f>
        <v>45536</v>
      </c>
      <c r="Y25" s="7"/>
      <c r="Z25" s="7"/>
      <c r="AA25" s="7"/>
      <c r="AB25" s="7"/>
      <c r="AC25" s="7"/>
      <c r="AD25" s="8"/>
      <c r="AE25" s="51"/>
      <c r="AF25" s="51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</row>
    <row r="26" ht="15.0" customHeight="1">
      <c r="A26" s="5"/>
      <c r="B26" s="51"/>
      <c r="C26" s="28"/>
      <c r="D26" s="29"/>
      <c r="E26" s="29"/>
      <c r="F26" s="29"/>
      <c r="G26" s="29"/>
      <c r="H26" s="29"/>
      <c r="I26" s="29"/>
      <c r="J26" s="29"/>
      <c r="K26" s="30"/>
      <c r="L26" s="87"/>
      <c r="M26" s="51"/>
      <c r="N26" s="51"/>
      <c r="O26" s="90" t="str">
        <f t="array" ref="O26">INDEX({"S";"M";"T";"W";"T";"F";"S"},1+MOD(start_day+1-2,7))</f>
        <v>S</v>
      </c>
      <c r="P26" s="90" t="str">
        <f t="array" ref="P26">INDEX({"S";"M";"T";"W";"T";"F";"S"},1+MOD(start_day+2-2,7))</f>
        <v>M</v>
      </c>
      <c r="Q26" s="90" t="str">
        <f t="array" ref="Q26">INDEX({"S";"M";"T";"W";"T";"F";"S"},1+MOD(start_day+3-2,7))</f>
        <v>T</v>
      </c>
      <c r="R26" s="90" t="str">
        <f t="array" ref="R26">INDEX({"S";"M";"T";"W";"T";"F";"S"},1+MOD(start_day+4-2,7))</f>
        <v>W</v>
      </c>
      <c r="S26" s="90" t="str">
        <f t="array" ref="S26">INDEX({"S";"M";"T";"W";"T";"F";"S"},1+MOD(start_day+5-2,7))</f>
        <v>T</v>
      </c>
      <c r="T26" s="90" t="str">
        <f t="array" ref="T26">INDEX({"S";"M";"T";"W";"T";"F";"S"},1+MOD(start_day+6-2,7))</f>
        <v>F</v>
      </c>
      <c r="U26" s="90" t="str">
        <f t="array" ref="U26">INDEX({"S";"M";"T";"W";"T";"F";"S"},1+MOD(start_day+7-2,7))</f>
        <v>S</v>
      </c>
      <c r="V26" s="91"/>
      <c r="W26" s="91"/>
      <c r="X26" s="90" t="str">
        <f t="array" ref="X26">INDEX({"S";"M";"T";"W";"T";"F";"S"},1+MOD(start_day+1-2,7))</f>
        <v>S</v>
      </c>
      <c r="Y26" s="90" t="str">
        <f t="array" ref="Y26">INDEX({"S";"M";"T";"W";"T";"F";"S"},1+MOD(start_day+2-2,7))</f>
        <v>M</v>
      </c>
      <c r="Z26" s="90" t="str">
        <f t="array" ref="Z26">INDEX({"S";"M";"T";"W";"T";"F";"S"},1+MOD(start_day+3-2,7))</f>
        <v>T</v>
      </c>
      <c r="AA26" s="90" t="str">
        <f t="array" ref="AA26">INDEX({"S";"M";"T";"W";"T";"F";"S"},1+MOD(start_day+4-2,7))</f>
        <v>W</v>
      </c>
      <c r="AB26" s="90" t="str">
        <f t="array" ref="AB26">INDEX({"S";"M";"T";"W";"T";"F";"S"},1+MOD(start_day+5-2,7))</f>
        <v>T</v>
      </c>
      <c r="AC26" s="90" t="str">
        <f t="array" ref="AC26">INDEX({"S";"M";"T";"W";"T";"F";"S"},1+MOD(start_day+6-2,7))</f>
        <v>F</v>
      </c>
      <c r="AD26" s="90" t="str">
        <f t="array" ref="AD26">INDEX({"S";"M";"T";"W";"T";"F";"S"},1+MOD(start_day+7-2,7))</f>
        <v>S</v>
      </c>
      <c r="AE26" s="51"/>
      <c r="AF26" s="51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</row>
    <row r="27" ht="15.0" customHeight="1">
      <c r="A27" s="5"/>
      <c r="B27" s="51"/>
      <c r="C27" s="92"/>
      <c r="D27" s="93"/>
      <c r="E27" s="93"/>
      <c r="F27" s="93"/>
      <c r="G27" s="93"/>
      <c r="H27" s="93"/>
      <c r="I27" s="93"/>
      <c r="J27" s="93"/>
      <c r="K27" s="94"/>
      <c r="L27" s="51"/>
      <c r="M27" s="51"/>
      <c r="N27" s="51"/>
      <c r="O27" s="95" t="str">
        <f>IF(MONTH($O$25)&lt;&gt;MONTH($O$25-(WEEKDAY($O$25,1)-(start_day-1))-IF((WEEKDAY($O$25,1)-(start_day-1))&lt;=0,7,0)+(ROW(O27)-ROW($O$27))*7+(COLUMN(O27)-COLUMN($O$27)+1)),"",$O$25-(WEEKDAY($O$25,1)-(start_day-1))-IF((WEEKDAY($O$25,1)-(start_day-1))&lt;=0,7,0)+(ROW(O27)-ROW($O$27))*7+(COLUMN(O27)-COLUMN($O$27)+1))</f>
        <v/>
      </c>
      <c r="P27" s="95">
        <f>IF(MONTH($O$25)&lt;&gt;MONTH($O$25-(WEEKDAY($O$25,1)-(start_day-1))-IF((WEEKDAY($O$25,1)-(start_day-1))&lt;=0,7,0)+(ROW(P27)-ROW($O$27))*7+(COLUMN(P27)-COLUMN($O$27)+1)),"",$O$25-(WEEKDAY($O$25,1)-(start_day-1))-IF((WEEKDAY($O$25,1)-(start_day-1))&lt;=0,7,0)+(ROW(P27)-ROW($O$27))*7+(COLUMN(P27)-COLUMN($O$27)+1))</f>
        <v>45474</v>
      </c>
      <c r="Q27" s="95">
        <f>IF(MONTH($O$25)&lt;&gt;MONTH($O$25-(WEEKDAY($O$25,1)-(start_day-1))-IF((WEEKDAY($O$25,1)-(start_day-1))&lt;=0,7,0)+(ROW(Q27)-ROW($O$27))*7+(COLUMN(Q27)-COLUMN($O$27)+1)),"",$O$25-(WEEKDAY($O$25,1)-(start_day-1))-IF((WEEKDAY($O$25,1)-(start_day-1))&lt;=0,7,0)+(ROW(Q27)-ROW($O$27))*7+(COLUMN(Q27)-COLUMN($O$27)+1))</f>
        <v>45475</v>
      </c>
      <c r="R27" s="95">
        <f>IF(MONTH($O$25)&lt;&gt;MONTH($O$25-(WEEKDAY($O$25,1)-(start_day-1))-IF((WEEKDAY($O$25,1)-(start_day-1))&lt;=0,7,0)+(ROW(R27)-ROW($O$27))*7+(COLUMN(R27)-COLUMN($O$27)+1)),"",$O$25-(WEEKDAY($O$25,1)-(start_day-1))-IF((WEEKDAY($O$25,1)-(start_day-1))&lt;=0,7,0)+(ROW(R27)-ROW($O$27))*7+(COLUMN(R27)-COLUMN($O$27)+1))</f>
        <v>45476</v>
      </c>
      <c r="S27" s="95">
        <f>IF(MONTH($O$25)&lt;&gt;MONTH($O$25-(WEEKDAY($O$25,1)-(start_day-1))-IF((WEEKDAY($O$25,1)-(start_day-1))&lt;=0,7,0)+(ROW(S27)-ROW($O$27))*7+(COLUMN(S27)-COLUMN($O$27)+1)),"",$O$25-(WEEKDAY($O$25,1)-(start_day-1))-IF((WEEKDAY($O$25,1)-(start_day-1))&lt;=0,7,0)+(ROW(S27)-ROW($O$27))*7+(COLUMN(S27)-COLUMN($O$27)+1))</f>
        <v>45477</v>
      </c>
      <c r="T27" s="95">
        <f>IF(MONTH($O$25)&lt;&gt;MONTH($O$25-(WEEKDAY($O$25,1)-(start_day-1))-IF((WEEKDAY($O$25,1)-(start_day-1))&lt;=0,7,0)+(ROW(T27)-ROW($O$27))*7+(COLUMN(T27)-COLUMN($O$27)+1)),"",$O$25-(WEEKDAY($O$25,1)-(start_day-1))-IF((WEEKDAY($O$25,1)-(start_day-1))&lt;=0,7,0)+(ROW(T27)-ROW($O$27))*7+(COLUMN(T27)-COLUMN($O$27)+1))</f>
        <v>45478</v>
      </c>
      <c r="U27" s="95">
        <f>IF(MONTH($O$25)&lt;&gt;MONTH($O$25-(WEEKDAY($O$25,1)-(start_day-1))-IF((WEEKDAY($O$25,1)-(start_day-1))&lt;=0,7,0)+(ROW(U27)-ROW($O$27))*7+(COLUMN(U27)-COLUMN($O$27)+1)),"",$O$25-(WEEKDAY($O$25,1)-(start_day-1))-IF((WEEKDAY($O$25,1)-(start_day-1))&lt;=0,7,0)+(ROW(U27)-ROW($O$27))*7+(COLUMN(U27)-COLUMN($O$27)+1))</f>
        <v>45479</v>
      </c>
      <c r="V27" s="89"/>
      <c r="W27" s="89"/>
      <c r="X27" s="95">
        <f>IF(MONTH($X$25)&lt;&gt;MONTH($X$25-(WEEKDAY($X$25,1)-(start_day-1))-IF((WEEKDAY($X$25,1)-(start_day-1))&lt;=0,7,0)+(ROW(X27)-ROW($X$27))*7+(COLUMN(X27)-COLUMN($X$27)+1)),"",$X$25-(WEEKDAY($X$25,1)-(start_day-1))-IF((WEEKDAY($X$25,1)-(start_day-1))&lt;=0,7,0)+(ROW(X27)-ROW($X$27))*7+(COLUMN(X27)-COLUMN($X$27)+1))</f>
        <v>45536</v>
      </c>
      <c r="Y27" s="95">
        <f>IF(MONTH($X$25)&lt;&gt;MONTH($X$25-(WEEKDAY($X$25,1)-(start_day-1))-IF((WEEKDAY($X$25,1)-(start_day-1))&lt;=0,7,0)+(ROW(Y27)-ROW($X$27))*7+(COLUMN(Y27)-COLUMN($X$27)+1)),"",$X$25-(WEEKDAY($X$25,1)-(start_day-1))-IF((WEEKDAY($X$25,1)-(start_day-1))&lt;=0,7,0)+(ROW(Y27)-ROW($X$27))*7+(COLUMN(Y27)-COLUMN($X$27)+1))</f>
        <v>45537</v>
      </c>
      <c r="Z27" s="95">
        <f>IF(MONTH($X$25)&lt;&gt;MONTH($X$25-(WEEKDAY($X$25,1)-(start_day-1))-IF((WEEKDAY($X$25,1)-(start_day-1))&lt;=0,7,0)+(ROW(Z27)-ROW($X$27))*7+(COLUMN(Z27)-COLUMN($X$27)+1)),"",$X$25-(WEEKDAY($X$25,1)-(start_day-1))-IF((WEEKDAY($X$25,1)-(start_day-1))&lt;=0,7,0)+(ROW(Z27)-ROW($X$27))*7+(COLUMN(Z27)-COLUMN($X$27)+1))</f>
        <v>45538</v>
      </c>
      <c r="AA27" s="95">
        <f>IF(MONTH($X$25)&lt;&gt;MONTH($X$25-(WEEKDAY($X$25,1)-(start_day-1))-IF((WEEKDAY($X$25,1)-(start_day-1))&lt;=0,7,0)+(ROW(AA27)-ROW($X$27))*7+(COLUMN(AA27)-COLUMN($X$27)+1)),"",$X$25-(WEEKDAY($X$25,1)-(start_day-1))-IF((WEEKDAY($X$25,1)-(start_day-1))&lt;=0,7,0)+(ROW(AA27)-ROW($X$27))*7+(COLUMN(AA27)-COLUMN($X$27)+1))</f>
        <v>45539</v>
      </c>
      <c r="AB27" s="95">
        <f>IF(MONTH($X$25)&lt;&gt;MONTH($X$25-(WEEKDAY($X$25,1)-(start_day-1))-IF((WEEKDAY($X$25,1)-(start_day-1))&lt;=0,7,0)+(ROW(AB27)-ROW($X$27))*7+(COLUMN(AB27)-COLUMN($X$27)+1)),"",$X$25-(WEEKDAY($X$25,1)-(start_day-1))-IF((WEEKDAY($X$25,1)-(start_day-1))&lt;=0,7,0)+(ROW(AB27)-ROW($X$27))*7+(COLUMN(AB27)-COLUMN($X$27)+1))</f>
        <v>45540</v>
      </c>
      <c r="AC27" s="95">
        <f>IF(MONTH($X$25)&lt;&gt;MONTH($X$25-(WEEKDAY($X$25,1)-(start_day-1))-IF((WEEKDAY($X$25,1)-(start_day-1))&lt;=0,7,0)+(ROW(AC27)-ROW($X$27))*7+(COLUMN(AC27)-COLUMN($X$27)+1)),"",$X$25-(WEEKDAY($X$25,1)-(start_day-1))-IF((WEEKDAY($X$25,1)-(start_day-1))&lt;=0,7,0)+(ROW(AC27)-ROW($X$27))*7+(COLUMN(AC27)-COLUMN($X$27)+1))</f>
        <v>45541</v>
      </c>
      <c r="AD27" s="95">
        <f>IF(MONTH($X$25)&lt;&gt;MONTH($X$25-(WEEKDAY($X$25,1)-(start_day-1))-IF((WEEKDAY($X$25,1)-(start_day-1))&lt;=0,7,0)+(ROW(AD27)-ROW($X$27))*7+(COLUMN(AD27)-COLUMN($X$27)+1)),"",$X$25-(WEEKDAY($X$25,1)-(start_day-1))-IF((WEEKDAY($X$25,1)-(start_day-1))&lt;=0,7,0)+(ROW(AD27)-ROW($X$27))*7+(COLUMN(AD27)-COLUMN($X$27)+1))</f>
        <v>45542</v>
      </c>
      <c r="AE27" s="51"/>
      <c r="AF27" s="51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</row>
    <row r="28" ht="15.0" customHeight="1">
      <c r="A28" s="5"/>
      <c r="B28" s="51"/>
      <c r="C28" s="96"/>
      <c r="D28" s="15"/>
      <c r="E28" s="15"/>
      <c r="F28" s="15"/>
      <c r="G28" s="15"/>
      <c r="H28" s="15"/>
      <c r="I28" s="15"/>
      <c r="J28" s="15"/>
      <c r="K28" s="16"/>
      <c r="L28" s="51"/>
      <c r="M28" s="51"/>
      <c r="N28" s="51"/>
      <c r="O28" s="95">
        <f>IF(MONTH($O$25)&lt;&gt;MONTH($O$25-(WEEKDAY($O$25,1)-(start_day-1))-IF((WEEKDAY($O$25,1)-(start_day-1))&lt;=0,7,0)+(ROW(O28)-ROW($O$27))*7+(COLUMN(O28)-COLUMN($O$27)+1)),"",$O$25-(WEEKDAY($O$25,1)-(start_day-1))-IF((WEEKDAY($O$25,1)-(start_day-1))&lt;=0,7,0)+(ROW(O28)-ROW($O$27))*7+(COLUMN(O28)-COLUMN($O$27)+1))</f>
        <v>45480</v>
      </c>
      <c r="P28" s="95">
        <f>IF(MONTH($O$25)&lt;&gt;MONTH($O$25-(WEEKDAY($O$25,1)-(start_day-1))-IF((WEEKDAY($O$25,1)-(start_day-1))&lt;=0,7,0)+(ROW(P28)-ROW($O$27))*7+(COLUMN(P28)-COLUMN($O$27)+1)),"",$O$25-(WEEKDAY($O$25,1)-(start_day-1))-IF((WEEKDAY($O$25,1)-(start_day-1))&lt;=0,7,0)+(ROW(P28)-ROW($O$27))*7+(COLUMN(P28)-COLUMN($O$27)+1))</f>
        <v>45481</v>
      </c>
      <c r="Q28" s="95">
        <f>IF(MONTH($O$25)&lt;&gt;MONTH($O$25-(WEEKDAY($O$25,1)-(start_day-1))-IF((WEEKDAY($O$25,1)-(start_day-1))&lt;=0,7,0)+(ROW(Q28)-ROW($O$27))*7+(COLUMN(Q28)-COLUMN($O$27)+1)),"",$O$25-(WEEKDAY($O$25,1)-(start_day-1))-IF((WEEKDAY($O$25,1)-(start_day-1))&lt;=0,7,0)+(ROW(Q28)-ROW($O$27))*7+(COLUMN(Q28)-COLUMN($O$27)+1))</f>
        <v>45482</v>
      </c>
      <c r="R28" s="95">
        <f>IF(MONTH($O$25)&lt;&gt;MONTH($O$25-(WEEKDAY($O$25,1)-(start_day-1))-IF((WEEKDAY($O$25,1)-(start_day-1))&lt;=0,7,0)+(ROW(R28)-ROW($O$27))*7+(COLUMN(R28)-COLUMN($O$27)+1)),"",$O$25-(WEEKDAY($O$25,1)-(start_day-1))-IF((WEEKDAY($O$25,1)-(start_day-1))&lt;=0,7,0)+(ROW(R28)-ROW($O$27))*7+(COLUMN(R28)-COLUMN($O$27)+1))</f>
        <v>45483</v>
      </c>
      <c r="S28" s="95">
        <f>IF(MONTH($O$25)&lt;&gt;MONTH($O$25-(WEEKDAY($O$25,1)-(start_day-1))-IF((WEEKDAY($O$25,1)-(start_day-1))&lt;=0,7,0)+(ROW(S28)-ROW($O$27))*7+(COLUMN(S28)-COLUMN($O$27)+1)),"",$O$25-(WEEKDAY($O$25,1)-(start_day-1))-IF((WEEKDAY($O$25,1)-(start_day-1))&lt;=0,7,0)+(ROW(S28)-ROW($O$27))*7+(COLUMN(S28)-COLUMN($O$27)+1))</f>
        <v>45484</v>
      </c>
      <c r="T28" s="95">
        <f>IF(MONTH($O$25)&lt;&gt;MONTH($O$25-(WEEKDAY($O$25,1)-(start_day-1))-IF((WEEKDAY($O$25,1)-(start_day-1))&lt;=0,7,0)+(ROW(T28)-ROW($O$27))*7+(COLUMN(T28)-COLUMN($O$27)+1)),"",$O$25-(WEEKDAY($O$25,1)-(start_day-1))-IF((WEEKDAY($O$25,1)-(start_day-1))&lt;=0,7,0)+(ROW(T28)-ROW($O$27))*7+(COLUMN(T28)-COLUMN($O$27)+1))</f>
        <v>45485</v>
      </c>
      <c r="U28" s="95">
        <f>IF(MONTH($O$25)&lt;&gt;MONTH($O$25-(WEEKDAY($O$25,1)-(start_day-1))-IF((WEEKDAY($O$25,1)-(start_day-1))&lt;=0,7,0)+(ROW(U28)-ROW($O$27))*7+(COLUMN(U28)-COLUMN($O$27)+1)),"",$O$25-(WEEKDAY($O$25,1)-(start_day-1))-IF((WEEKDAY($O$25,1)-(start_day-1))&lt;=0,7,0)+(ROW(U28)-ROW($O$27))*7+(COLUMN(U28)-COLUMN($O$27)+1))</f>
        <v>45486</v>
      </c>
      <c r="V28" s="89"/>
      <c r="W28" s="89"/>
      <c r="X28" s="95">
        <f>IF(MONTH($X$25)&lt;&gt;MONTH($X$25-(WEEKDAY($X$25,1)-(start_day-1))-IF((WEEKDAY($X$25,1)-(start_day-1))&lt;=0,7,0)+(ROW(X28)-ROW($X$27))*7+(COLUMN(X28)-COLUMN($X$27)+1)),"",$X$25-(WEEKDAY($X$25,1)-(start_day-1))-IF((WEEKDAY($X$25,1)-(start_day-1))&lt;=0,7,0)+(ROW(X28)-ROW($X$27))*7+(COLUMN(X28)-COLUMN($X$27)+1))</f>
        <v>45543</v>
      </c>
      <c r="Y28" s="95">
        <f>IF(MONTH($X$25)&lt;&gt;MONTH($X$25-(WEEKDAY($X$25,1)-(start_day-1))-IF((WEEKDAY($X$25,1)-(start_day-1))&lt;=0,7,0)+(ROW(Y28)-ROW($X$27))*7+(COLUMN(Y28)-COLUMN($X$27)+1)),"",$X$25-(WEEKDAY($X$25,1)-(start_day-1))-IF((WEEKDAY($X$25,1)-(start_day-1))&lt;=0,7,0)+(ROW(Y28)-ROW($X$27))*7+(COLUMN(Y28)-COLUMN($X$27)+1))</f>
        <v>45544</v>
      </c>
      <c r="Z28" s="95">
        <f>IF(MONTH($X$25)&lt;&gt;MONTH($X$25-(WEEKDAY($X$25,1)-(start_day-1))-IF((WEEKDAY($X$25,1)-(start_day-1))&lt;=0,7,0)+(ROW(Z28)-ROW($X$27))*7+(COLUMN(Z28)-COLUMN($X$27)+1)),"",$X$25-(WEEKDAY($X$25,1)-(start_day-1))-IF((WEEKDAY($X$25,1)-(start_day-1))&lt;=0,7,0)+(ROW(Z28)-ROW($X$27))*7+(COLUMN(Z28)-COLUMN($X$27)+1))</f>
        <v>45545</v>
      </c>
      <c r="AA28" s="95">
        <f>IF(MONTH($X$25)&lt;&gt;MONTH($X$25-(WEEKDAY($X$25,1)-(start_day-1))-IF((WEEKDAY($X$25,1)-(start_day-1))&lt;=0,7,0)+(ROW(AA28)-ROW($X$27))*7+(COLUMN(AA28)-COLUMN($X$27)+1)),"",$X$25-(WEEKDAY($X$25,1)-(start_day-1))-IF((WEEKDAY($X$25,1)-(start_day-1))&lt;=0,7,0)+(ROW(AA28)-ROW($X$27))*7+(COLUMN(AA28)-COLUMN($X$27)+1))</f>
        <v>45546</v>
      </c>
      <c r="AB28" s="95">
        <f>IF(MONTH($X$25)&lt;&gt;MONTH($X$25-(WEEKDAY($X$25,1)-(start_day-1))-IF((WEEKDAY($X$25,1)-(start_day-1))&lt;=0,7,0)+(ROW(AB28)-ROW($X$27))*7+(COLUMN(AB28)-COLUMN($X$27)+1)),"",$X$25-(WEEKDAY($X$25,1)-(start_day-1))-IF((WEEKDAY($X$25,1)-(start_day-1))&lt;=0,7,0)+(ROW(AB28)-ROW($X$27))*7+(COLUMN(AB28)-COLUMN($X$27)+1))</f>
        <v>45547</v>
      </c>
      <c r="AC28" s="95">
        <f>IF(MONTH($X$25)&lt;&gt;MONTH($X$25-(WEEKDAY($X$25,1)-(start_day-1))-IF((WEEKDAY($X$25,1)-(start_day-1))&lt;=0,7,0)+(ROW(AC28)-ROW($X$27))*7+(COLUMN(AC28)-COLUMN($X$27)+1)),"",$X$25-(WEEKDAY($X$25,1)-(start_day-1))-IF((WEEKDAY($X$25,1)-(start_day-1))&lt;=0,7,0)+(ROW(AC28)-ROW($X$27))*7+(COLUMN(AC28)-COLUMN($X$27)+1))</f>
        <v>45548</v>
      </c>
      <c r="AD28" s="95">
        <f>IF(MONTH($X$25)&lt;&gt;MONTH($X$25-(WEEKDAY($X$25,1)-(start_day-1))-IF((WEEKDAY($X$25,1)-(start_day-1))&lt;=0,7,0)+(ROW(AD28)-ROW($X$27))*7+(COLUMN(AD28)-COLUMN($X$27)+1)),"",$X$25-(WEEKDAY($X$25,1)-(start_day-1))-IF((WEEKDAY($X$25,1)-(start_day-1))&lt;=0,7,0)+(ROW(AD28)-ROW($X$27))*7+(COLUMN(AD28)-COLUMN($X$27)+1))</f>
        <v>45549</v>
      </c>
      <c r="AE28" s="51"/>
      <c r="AF28" s="51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</row>
    <row r="29" ht="15.0" customHeight="1">
      <c r="A29" s="5"/>
      <c r="B29" s="51"/>
      <c r="C29" s="28"/>
      <c r="D29" s="29"/>
      <c r="E29" s="29"/>
      <c r="F29" s="29"/>
      <c r="G29" s="29"/>
      <c r="H29" s="29"/>
      <c r="I29" s="29"/>
      <c r="J29" s="29"/>
      <c r="K29" s="30"/>
      <c r="L29" s="51"/>
      <c r="M29" s="51"/>
      <c r="N29" s="51"/>
      <c r="O29" s="95">
        <f>IF(MONTH($O$25)&lt;&gt;MONTH($O$25-(WEEKDAY($O$25,1)-(start_day-1))-IF((WEEKDAY($O$25,1)-(start_day-1))&lt;=0,7,0)+(ROW(O29)-ROW($O$27))*7+(COLUMN(O29)-COLUMN($O$27)+1)),"",$O$25-(WEEKDAY($O$25,1)-(start_day-1))-IF((WEEKDAY($O$25,1)-(start_day-1))&lt;=0,7,0)+(ROW(O29)-ROW($O$27))*7+(COLUMN(O29)-COLUMN($O$27)+1))</f>
        <v>45487</v>
      </c>
      <c r="P29" s="95">
        <f>IF(MONTH($O$25)&lt;&gt;MONTH($O$25-(WEEKDAY($O$25,1)-(start_day-1))-IF((WEEKDAY($O$25,1)-(start_day-1))&lt;=0,7,0)+(ROW(P29)-ROW($O$27))*7+(COLUMN(P29)-COLUMN($O$27)+1)),"",$O$25-(WEEKDAY($O$25,1)-(start_day-1))-IF((WEEKDAY($O$25,1)-(start_day-1))&lt;=0,7,0)+(ROW(P29)-ROW($O$27))*7+(COLUMN(P29)-COLUMN($O$27)+1))</f>
        <v>45488</v>
      </c>
      <c r="Q29" s="95">
        <f>IF(MONTH($O$25)&lt;&gt;MONTH($O$25-(WEEKDAY($O$25,1)-(start_day-1))-IF((WEEKDAY($O$25,1)-(start_day-1))&lt;=0,7,0)+(ROW(Q29)-ROW($O$27))*7+(COLUMN(Q29)-COLUMN($O$27)+1)),"",$O$25-(WEEKDAY($O$25,1)-(start_day-1))-IF((WEEKDAY($O$25,1)-(start_day-1))&lt;=0,7,0)+(ROW(Q29)-ROW($O$27))*7+(COLUMN(Q29)-COLUMN($O$27)+1))</f>
        <v>45489</v>
      </c>
      <c r="R29" s="95">
        <f>IF(MONTH($O$25)&lt;&gt;MONTH($O$25-(WEEKDAY($O$25,1)-(start_day-1))-IF((WEEKDAY($O$25,1)-(start_day-1))&lt;=0,7,0)+(ROW(R29)-ROW($O$27))*7+(COLUMN(R29)-COLUMN($O$27)+1)),"",$O$25-(WEEKDAY($O$25,1)-(start_day-1))-IF((WEEKDAY($O$25,1)-(start_day-1))&lt;=0,7,0)+(ROW(R29)-ROW($O$27))*7+(COLUMN(R29)-COLUMN($O$27)+1))</f>
        <v>45490</v>
      </c>
      <c r="S29" s="95">
        <f>IF(MONTH($O$25)&lt;&gt;MONTH($O$25-(WEEKDAY($O$25,1)-(start_day-1))-IF((WEEKDAY($O$25,1)-(start_day-1))&lt;=0,7,0)+(ROW(S29)-ROW($O$27))*7+(COLUMN(S29)-COLUMN($O$27)+1)),"",$O$25-(WEEKDAY($O$25,1)-(start_day-1))-IF((WEEKDAY($O$25,1)-(start_day-1))&lt;=0,7,0)+(ROW(S29)-ROW($O$27))*7+(COLUMN(S29)-COLUMN($O$27)+1))</f>
        <v>45491</v>
      </c>
      <c r="T29" s="95">
        <f>IF(MONTH($O$25)&lt;&gt;MONTH($O$25-(WEEKDAY($O$25,1)-(start_day-1))-IF((WEEKDAY($O$25,1)-(start_day-1))&lt;=0,7,0)+(ROW(T29)-ROW($O$27))*7+(COLUMN(T29)-COLUMN($O$27)+1)),"",$O$25-(WEEKDAY($O$25,1)-(start_day-1))-IF((WEEKDAY($O$25,1)-(start_day-1))&lt;=0,7,0)+(ROW(T29)-ROW($O$27))*7+(COLUMN(T29)-COLUMN($O$27)+1))</f>
        <v>45492</v>
      </c>
      <c r="U29" s="95">
        <f>IF(MONTH($O$25)&lt;&gt;MONTH($O$25-(WEEKDAY($O$25,1)-(start_day-1))-IF((WEEKDAY($O$25,1)-(start_day-1))&lt;=0,7,0)+(ROW(U29)-ROW($O$27))*7+(COLUMN(U29)-COLUMN($O$27)+1)),"",$O$25-(WEEKDAY($O$25,1)-(start_day-1))-IF((WEEKDAY($O$25,1)-(start_day-1))&lt;=0,7,0)+(ROW(U29)-ROW($O$27))*7+(COLUMN(U29)-COLUMN($O$27)+1))</f>
        <v>45493</v>
      </c>
      <c r="V29" s="89"/>
      <c r="W29" s="89"/>
      <c r="X29" s="95">
        <f>IF(MONTH($X$25)&lt;&gt;MONTH($X$25-(WEEKDAY($X$25,1)-(start_day-1))-IF((WEEKDAY($X$25,1)-(start_day-1))&lt;=0,7,0)+(ROW(X29)-ROW($X$27))*7+(COLUMN(X29)-COLUMN($X$27)+1)),"",$X$25-(WEEKDAY($X$25,1)-(start_day-1))-IF((WEEKDAY($X$25,1)-(start_day-1))&lt;=0,7,0)+(ROW(X29)-ROW($X$27))*7+(COLUMN(X29)-COLUMN($X$27)+1))</f>
        <v>45550</v>
      </c>
      <c r="Y29" s="95">
        <f>IF(MONTH($X$25)&lt;&gt;MONTH($X$25-(WEEKDAY($X$25,1)-(start_day-1))-IF((WEEKDAY($X$25,1)-(start_day-1))&lt;=0,7,0)+(ROW(Y29)-ROW($X$27))*7+(COLUMN(Y29)-COLUMN($X$27)+1)),"",$X$25-(WEEKDAY($X$25,1)-(start_day-1))-IF((WEEKDAY($X$25,1)-(start_day-1))&lt;=0,7,0)+(ROW(Y29)-ROW($X$27))*7+(COLUMN(Y29)-COLUMN($X$27)+1))</f>
        <v>45551</v>
      </c>
      <c r="Z29" s="95">
        <f>IF(MONTH($X$25)&lt;&gt;MONTH($X$25-(WEEKDAY($X$25,1)-(start_day-1))-IF((WEEKDAY($X$25,1)-(start_day-1))&lt;=0,7,0)+(ROW(Z29)-ROW($X$27))*7+(COLUMN(Z29)-COLUMN($X$27)+1)),"",$X$25-(WEEKDAY($X$25,1)-(start_day-1))-IF((WEEKDAY($X$25,1)-(start_day-1))&lt;=0,7,0)+(ROW(Z29)-ROW($X$27))*7+(COLUMN(Z29)-COLUMN($X$27)+1))</f>
        <v>45552</v>
      </c>
      <c r="AA29" s="95">
        <f>IF(MONTH($X$25)&lt;&gt;MONTH($X$25-(WEEKDAY($X$25,1)-(start_day-1))-IF((WEEKDAY($X$25,1)-(start_day-1))&lt;=0,7,0)+(ROW(AA29)-ROW($X$27))*7+(COLUMN(AA29)-COLUMN($X$27)+1)),"",$X$25-(WEEKDAY($X$25,1)-(start_day-1))-IF((WEEKDAY($X$25,1)-(start_day-1))&lt;=0,7,0)+(ROW(AA29)-ROW($X$27))*7+(COLUMN(AA29)-COLUMN($X$27)+1))</f>
        <v>45553</v>
      </c>
      <c r="AB29" s="95">
        <f>IF(MONTH($X$25)&lt;&gt;MONTH($X$25-(WEEKDAY($X$25,1)-(start_day-1))-IF((WEEKDAY($X$25,1)-(start_day-1))&lt;=0,7,0)+(ROW(AB29)-ROW($X$27))*7+(COLUMN(AB29)-COLUMN($X$27)+1)),"",$X$25-(WEEKDAY($X$25,1)-(start_day-1))-IF((WEEKDAY($X$25,1)-(start_day-1))&lt;=0,7,0)+(ROW(AB29)-ROW($X$27))*7+(COLUMN(AB29)-COLUMN($X$27)+1))</f>
        <v>45554</v>
      </c>
      <c r="AC29" s="95">
        <f>IF(MONTH($X$25)&lt;&gt;MONTH($X$25-(WEEKDAY($X$25,1)-(start_day-1))-IF((WEEKDAY($X$25,1)-(start_day-1))&lt;=0,7,0)+(ROW(AC29)-ROW($X$27))*7+(COLUMN(AC29)-COLUMN($X$27)+1)),"",$X$25-(WEEKDAY($X$25,1)-(start_day-1))-IF((WEEKDAY($X$25,1)-(start_day-1))&lt;=0,7,0)+(ROW(AC29)-ROW($X$27))*7+(COLUMN(AC29)-COLUMN($X$27)+1))</f>
        <v>45555</v>
      </c>
      <c r="AD29" s="95">
        <f>IF(MONTH($X$25)&lt;&gt;MONTH($X$25-(WEEKDAY($X$25,1)-(start_day-1))-IF((WEEKDAY($X$25,1)-(start_day-1))&lt;=0,7,0)+(ROW(AD29)-ROW($X$27))*7+(COLUMN(AD29)-COLUMN($X$27)+1)),"",$X$25-(WEEKDAY($X$25,1)-(start_day-1))-IF((WEEKDAY($X$25,1)-(start_day-1))&lt;=0,7,0)+(ROW(AD29)-ROW($X$27))*7+(COLUMN(AD29)-COLUMN($X$27)+1))</f>
        <v>45556</v>
      </c>
      <c r="AE29" s="51"/>
      <c r="AF29" s="51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</row>
    <row r="30" ht="15.0" customHeight="1">
      <c r="A30" s="5"/>
      <c r="B30" s="51"/>
      <c r="C30" s="97"/>
      <c r="D30" s="98"/>
      <c r="E30" s="98"/>
      <c r="F30" s="98"/>
      <c r="G30" s="98"/>
      <c r="H30" s="98"/>
      <c r="I30" s="98"/>
      <c r="J30" s="98"/>
      <c r="K30" s="99"/>
      <c r="L30" s="51"/>
      <c r="M30" s="51"/>
      <c r="N30" s="51"/>
      <c r="O30" s="95">
        <f>IF(MONTH($O$25)&lt;&gt;MONTH($O$25-(WEEKDAY($O$25,1)-(start_day-1))-IF((WEEKDAY($O$25,1)-(start_day-1))&lt;=0,7,0)+(ROW(O30)-ROW($O$27))*7+(COLUMN(O30)-COLUMN($O$27)+1)),"",$O$25-(WEEKDAY($O$25,1)-(start_day-1))-IF((WEEKDAY($O$25,1)-(start_day-1))&lt;=0,7,0)+(ROW(O30)-ROW($O$27))*7+(COLUMN(O30)-COLUMN($O$27)+1))</f>
        <v>45494</v>
      </c>
      <c r="P30" s="95">
        <f>IF(MONTH($O$25)&lt;&gt;MONTH($O$25-(WEEKDAY($O$25,1)-(start_day-1))-IF((WEEKDAY($O$25,1)-(start_day-1))&lt;=0,7,0)+(ROW(P30)-ROW($O$27))*7+(COLUMN(P30)-COLUMN($O$27)+1)),"",$O$25-(WEEKDAY($O$25,1)-(start_day-1))-IF((WEEKDAY($O$25,1)-(start_day-1))&lt;=0,7,0)+(ROW(P30)-ROW($O$27))*7+(COLUMN(P30)-COLUMN($O$27)+1))</f>
        <v>45495</v>
      </c>
      <c r="Q30" s="95">
        <f>IF(MONTH($O$25)&lt;&gt;MONTH($O$25-(WEEKDAY($O$25,1)-(start_day-1))-IF((WEEKDAY($O$25,1)-(start_day-1))&lt;=0,7,0)+(ROW(Q30)-ROW($O$27))*7+(COLUMN(Q30)-COLUMN($O$27)+1)),"",$O$25-(WEEKDAY($O$25,1)-(start_day-1))-IF((WEEKDAY($O$25,1)-(start_day-1))&lt;=0,7,0)+(ROW(Q30)-ROW($O$27))*7+(COLUMN(Q30)-COLUMN($O$27)+1))</f>
        <v>45496</v>
      </c>
      <c r="R30" s="95">
        <f>IF(MONTH($O$25)&lt;&gt;MONTH($O$25-(WEEKDAY($O$25,1)-(start_day-1))-IF((WEEKDAY($O$25,1)-(start_day-1))&lt;=0,7,0)+(ROW(R30)-ROW($O$27))*7+(COLUMN(R30)-COLUMN($O$27)+1)),"",$O$25-(WEEKDAY($O$25,1)-(start_day-1))-IF((WEEKDAY($O$25,1)-(start_day-1))&lt;=0,7,0)+(ROW(R30)-ROW($O$27))*7+(COLUMN(R30)-COLUMN($O$27)+1))</f>
        <v>45497</v>
      </c>
      <c r="S30" s="95">
        <f>IF(MONTH($O$25)&lt;&gt;MONTH($O$25-(WEEKDAY($O$25,1)-(start_day-1))-IF((WEEKDAY($O$25,1)-(start_day-1))&lt;=0,7,0)+(ROW(S30)-ROW($O$27))*7+(COLUMN(S30)-COLUMN($O$27)+1)),"",$O$25-(WEEKDAY($O$25,1)-(start_day-1))-IF((WEEKDAY($O$25,1)-(start_day-1))&lt;=0,7,0)+(ROW(S30)-ROW($O$27))*7+(COLUMN(S30)-COLUMN($O$27)+1))</f>
        <v>45498</v>
      </c>
      <c r="T30" s="95">
        <f>IF(MONTH($O$25)&lt;&gt;MONTH($O$25-(WEEKDAY($O$25,1)-(start_day-1))-IF((WEEKDAY($O$25,1)-(start_day-1))&lt;=0,7,0)+(ROW(T30)-ROW($O$27))*7+(COLUMN(T30)-COLUMN($O$27)+1)),"",$O$25-(WEEKDAY($O$25,1)-(start_day-1))-IF((WEEKDAY($O$25,1)-(start_day-1))&lt;=0,7,0)+(ROW(T30)-ROW($O$27))*7+(COLUMN(T30)-COLUMN($O$27)+1))</f>
        <v>45499</v>
      </c>
      <c r="U30" s="95">
        <f>IF(MONTH($O$25)&lt;&gt;MONTH($O$25-(WEEKDAY($O$25,1)-(start_day-1))-IF((WEEKDAY($O$25,1)-(start_day-1))&lt;=0,7,0)+(ROW(U30)-ROW($O$27))*7+(COLUMN(U30)-COLUMN($O$27)+1)),"",$O$25-(WEEKDAY($O$25,1)-(start_day-1))-IF((WEEKDAY($O$25,1)-(start_day-1))&lt;=0,7,0)+(ROW(U30)-ROW($O$27))*7+(COLUMN(U30)-COLUMN($O$27)+1))</f>
        <v>45500</v>
      </c>
      <c r="V30" s="89"/>
      <c r="W30" s="89"/>
      <c r="X30" s="95">
        <f>IF(MONTH($X$25)&lt;&gt;MONTH($X$25-(WEEKDAY($X$25,1)-(start_day-1))-IF((WEEKDAY($X$25,1)-(start_day-1))&lt;=0,7,0)+(ROW(X30)-ROW($X$27))*7+(COLUMN(X30)-COLUMN($X$27)+1)),"",$X$25-(WEEKDAY($X$25,1)-(start_day-1))-IF((WEEKDAY($X$25,1)-(start_day-1))&lt;=0,7,0)+(ROW(X30)-ROW($X$27))*7+(COLUMN(X30)-COLUMN($X$27)+1))</f>
        <v>45557</v>
      </c>
      <c r="Y30" s="95">
        <f>IF(MONTH($X$25)&lt;&gt;MONTH($X$25-(WEEKDAY($X$25,1)-(start_day-1))-IF((WEEKDAY($X$25,1)-(start_day-1))&lt;=0,7,0)+(ROW(Y30)-ROW($X$27))*7+(COLUMN(Y30)-COLUMN($X$27)+1)),"",$X$25-(WEEKDAY($X$25,1)-(start_day-1))-IF((WEEKDAY($X$25,1)-(start_day-1))&lt;=0,7,0)+(ROW(Y30)-ROW($X$27))*7+(COLUMN(Y30)-COLUMN($X$27)+1))</f>
        <v>45558</v>
      </c>
      <c r="Z30" s="95">
        <f>IF(MONTH($X$25)&lt;&gt;MONTH($X$25-(WEEKDAY($X$25,1)-(start_day-1))-IF((WEEKDAY($X$25,1)-(start_day-1))&lt;=0,7,0)+(ROW(Z30)-ROW($X$27))*7+(COLUMN(Z30)-COLUMN($X$27)+1)),"",$X$25-(WEEKDAY($X$25,1)-(start_day-1))-IF((WEEKDAY($X$25,1)-(start_day-1))&lt;=0,7,0)+(ROW(Z30)-ROW($X$27))*7+(COLUMN(Z30)-COLUMN($X$27)+1))</f>
        <v>45559</v>
      </c>
      <c r="AA30" s="95">
        <f>IF(MONTH($X$25)&lt;&gt;MONTH($X$25-(WEEKDAY($X$25,1)-(start_day-1))-IF((WEEKDAY($X$25,1)-(start_day-1))&lt;=0,7,0)+(ROW(AA30)-ROW($X$27))*7+(COLUMN(AA30)-COLUMN($X$27)+1)),"",$X$25-(WEEKDAY($X$25,1)-(start_day-1))-IF((WEEKDAY($X$25,1)-(start_day-1))&lt;=0,7,0)+(ROW(AA30)-ROW($X$27))*7+(COLUMN(AA30)-COLUMN($X$27)+1))</f>
        <v>45560</v>
      </c>
      <c r="AB30" s="95">
        <f>IF(MONTH($X$25)&lt;&gt;MONTH($X$25-(WEEKDAY($X$25,1)-(start_day-1))-IF((WEEKDAY($X$25,1)-(start_day-1))&lt;=0,7,0)+(ROW(AB30)-ROW($X$27))*7+(COLUMN(AB30)-COLUMN($X$27)+1)),"",$X$25-(WEEKDAY($X$25,1)-(start_day-1))-IF((WEEKDAY($X$25,1)-(start_day-1))&lt;=0,7,0)+(ROW(AB30)-ROW($X$27))*7+(COLUMN(AB30)-COLUMN($X$27)+1))</f>
        <v>45561</v>
      </c>
      <c r="AC30" s="95">
        <f>IF(MONTH($X$25)&lt;&gt;MONTH($X$25-(WEEKDAY($X$25,1)-(start_day-1))-IF((WEEKDAY($X$25,1)-(start_day-1))&lt;=0,7,0)+(ROW(AC30)-ROW($X$27))*7+(COLUMN(AC30)-COLUMN($X$27)+1)),"",$X$25-(WEEKDAY($X$25,1)-(start_day-1))-IF((WEEKDAY($X$25,1)-(start_day-1))&lt;=0,7,0)+(ROW(AC30)-ROW($X$27))*7+(COLUMN(AC30)-COLUMN($X$27)+1))</f>
        <v>45562</v>
      </c>
      <c r="AD30" s="95">
        <f>IF(MONTH($X$25)&lt;&gt;MONTH($X$25-(WEEKDAY($X$25,1)-(start_day-1))-IF((WEEKDAY($X$25,1)-(start_day-1))&lt;=0,7,0)+(ROW(AD30)-ROW($X$27))*7+(COLUMN(AD30)-COLUMN($X$27)+1)),"",$X$25-(WEEKDAY($X$25,1)-(start_day-1))-IF((WEEKDAY($X$25,1)-(start_day-1))&lt;=0,7,0)+(ROW(AD30)-ROW($X$27))*7+(COLUMN(AD30)-COLUMN($X$27)+1))</f>
        <v>45563</v>
      </c>
      <c r="AE30" s="51"/>
      <c r="AF30" s="51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</row>
    <row r="31" ht="15.0" customHeight="1">
      <c r="A31" s="5"/>
      <c r="B31" s="51"/>
      <c r="C31" s="28"/>
      <c r="D31" s="29"/>
      <c r="E31" s="29"/>
      <c r="F31" s="29"/>
      <c r="G31" s="29"/>
      <c r="H31" s="29"/>
      <c r="I31" s="29"/>
      <c r="J31" s="29"/>
      <c r="K31" s="30"/>
      <c r="L31" s="51"/>
      <c r="M31" s="51"/>
      <c r="N31" s="51"/>
      <c r="O31" s="95">
        <f>IF(MONTH($O$25)&lt;&gt;MONTH($O$25-(WEEKDAY($O$25,1)-(start_day-1))-IF((WEEKDAY($O$25,1)-(start_day-1))&lt;=0,7,0)+(ROW(O31)-ROW($O$27))*7+(COLUMN(O31)-COLUMN($O$27)+1)),"",$O$25-(WEEKDAY($O$25,1)-(start_day-1))-IF((WEEKDAY($O$25,1)-(start_day-1))&lt;=0,7,0)+(ROW(O31)-ROW($O$27))*7+(COLUMN(O31)-COLUMN($O$27)+1))</f>
        <v>45501</v>
      </c>
      <c r="P31" s="95">
        <f>IF(MONTH($O$25)&lt;&gt;MONTH($O$25-(WEEKDAY($O$25,1)-(start_day-1))-IF((WEEKDAY($O$25,1)-(start_day-1))&lt;=0,7,0)+(ROW(P31)-ROW($O$27))*7+(COLUMN(P31)-COLUMN($O$27)+1)),"",$O$25-(WEEKDAY($O$25,1)-(start_day-1))-IF((WEEKDAY($O$25,1)-(start_day-1))&lt;=0,7,0)+(ROW(P31)-ROW($O$27))*7+(COLUMN(P31)-COLUMN($O$27)+1))</f>
        <v>45502</v>
      </c>
      <c r="Q31" s="95">
        <f>IF(MONTH($O$25)&lt;&gt;MONTH($O$25-(WEEKDAY($O$25,1)-(start_day-1))-IF((WEEKDAY($O$25,1)-(start_day-1))&lt;=0,7,0)+(ROW(Q31)-ROW($O$27))*7+(COLUMN(Q31)-COLUMN($O$27)+1)),"",$O$25-(WEEKDAY($O$25,1)-(start_day-1))-IF((WEEKDAY($O$25,1)-(start_day-1))&lt;=0,7,0)+(ROW(Q31)-ROW($O$27))*7+(COLUMN(Q31)-COLUMN($O$27)+1))</f>
        <v>45503</v>
      </c>
      <c r="R31" s="95">
        <f>IF(MONTH($O$25)&lt;&gt;MONTH($O$25-(WEEKDAY($O$25,1)-(start_day-1))-IF((WEEKDAY($O$25,1)-(start_day-1))&lt;=0,7,0)+(ROW(R31)-ROW($O$27))*7+(COLUMN(R31)-COLUMN($O$27)+1)),"",$O$25-(WEEKDAY($O$25,1)-(start_day-1))-IF((WEEKDAY($O$25,1)-(start_day-1))&lt;=0,7,0)+(ROW(R31)-ROW($O$27))*7+(COLUMN(R31)-COLUMN($O$27)+1))</f>
        <v>45504</v>
      </c>
      <c r="S31" s="95" t="str">
        <f>IF(MONTH($O$25)&lt;&gt;MONTH($O$25-(WEEKDAY($O$25,1)-(start_day-1))-IF((WEEKDAY($O$25,1)-(start_day-1))&lt;=0,7,0)+(ROW(S31)-ROW($O$27))*7+(COLUMN(S31)-COLUMN($O$27)+1)),"",$O$25-(WEEKDAY($O$25,1)-(start_day-1))-IF((WEEKDAY($O$25,1)-(start_day-1))&lt;=0,7,0)+(ROW(S31)-ROW($O$27))*7+(COLUMN(S31)-COLUMN($O$27)+1))</f>
        <v/>
      </c>
      <c r="T31" s="95" t="str">
        <f>IF(MONTH($O$25)&lt;&gt;MONTH($O$25-(WEEKDAY($O$25,1)-(start_day-1))-IF((WEEKDAY($O$25,1)-(start_day-1))&lt;=0,7,0)+(ROW(T31)-ROW($O$27))*7+(COLUMN(T31)-COLUMN($O$27)+1)),"",$O$25-(WEEKDAY($O$25,1)-(start_day-1))-IF((WEEKDAY($O$25,1)-(start_day-1))&lt;=0,7,0)+(ROW(T31)-ROW($O$27))*7+(COLUMN(T31)-COLUMN($O$27)+1))</f>
        <v/>
      </c>
      <c r="U31" s="95" t="str">
        <f>IF(MONTH($O$25)&lt;&gt;MONTH($O$25-(WEEKDAY($O$25,1)-(start_day-1))-IF((WEEKDAY($O$25,1)-(start_day-1))&lt;=0,7,0)+(ROW(U31)-ROW($O$27))*7+(COLUMN(U31)-COLUMN($O$27)+1)),"",$O$25-(WEEKDAY($O$25,1)-(start_day-1))-IF((WEEKDAY($O$25,1)-(start_day-1))&lt;=0,7,0)+(ROW(U31)-ROW($O$27))*7+(COLUMN(U31)-COLUMN($O$27)+1))</f>
        <v/>
      </c>
      <c r="V31" s="89"/>
      <c r="W31" s="89"/>
      <c r="X31" s="95">
        <f>IF(MONTH($X$25)&lt;&gt;MONTH($X$25-(WEEKDAY($X$25,1)-(start_day-1))-IF((WEEKDAY($X$25,1)-(start_day-1))&lt;=0,7,0)+(ROW(X31)-ROW($X$27))*7+(COLUMN(X31)-COLUMN($X$27)+1)),"",$X$25-(WEEKDAY($X$25,1)-(start_day-1))-IF((WEEKDAY($X$25,1)-(start_day-1))&lt;=0,7,0)+(ROW(X31)-ROW($X$27))*7+(COLUMN(X31)-COLUMN($X$27)+1))</f>
        <v>45564</v>
      </c>
      <c r="Y31" s="95">
        <f>IF(MONTH($X$25)&lt;&gt;MONTH($X$25-(WEEKDAY($X$25,1)-(start_day-1))-IF((WEEKDAY($X$25,1)-(start_day-1))&lt;=0,7,0)+(ROW(Y31)-ROW($X$27))*7+(COLUMN(Y31)-COLUMN($X$27)+1)),"",$X$25-(WEEKDAY($X$25,1)-(start_day-1))-IF((WEEKDAY($X$25,1)-(start_day-1))&lt;=0,7,0)+(ROW(Y31)-ROW($X$27))*7+(COLUMN(Y31)-COLUMN($X$27)+1))</f>
        <v>45565</v>
      </c>
      <c r="Z31" s="95" t="str">
        <f>IF(MONTH($X$25)&lt;&gt;MONTH($X$25-(WEEKDAY($X$25,1)-(start_day-1))-IF((WEEKDAY($X$25,1)-(start_day-1))&lt;=0,7,0)+(ROW(Z31)-ROW($X$27))*7+(COLUMN(Z31)-COLUMN($X$27)+1)),"",$X$25-(WEEKDAY($X$25,1)-(start_day-1))-IF((WEEKDAY($X$25,1)-(start_day-1))&lt;=0,7,0)+(ROW(Z31)-ROW($X$27))*7+(COLUMN(Z31)-COLUMN($X$27)+1))</f>
        <v/>
      </c>
      <c r="AA31" s="95" t="str">
        <f>IF(MONTH($X$25)&lt;&gt;MONTH($X$25-(WEEKDAY($X$25,1)-(start_day-1))-IF((WEEKDAY($X$25,1)-(start_day-1))&lt;=0,7,0)+(ROW(AA31)-ROW($X$27))*7+(COLUMN(AA31)-COLUMN($X$27)+1)),"",$X$25-(WEEKDAY($X$25,1)-(start_day-1))-IF((WEEKDAY($X$25,1)-(start_day-1))&lt;=0,7,0)+(ROW(AA31)-ROW($X$27))*7+(COLUMN(AA31)-COLUMN($X$27)+1))</f>
        <v/>
      </c>
      <c r="AB31" s="95" t="str">
        <f>IF(MONTH($X$25)&lt;&gt;MONTH($X$25-(WEEKDAY($X$25,1)-(start_day-1))-IF((WEEKDAY($X$25,1)-(start_day-1))&lt;=0,7,0)+(ROW(AB31)-ROW($X$27))*7+(COLUMN(AB31)-COLUMN($X$27)+1)),"",$X$25-(WEEKDAY($X$25,1)-(start_day-1))-IF((WEEKDAY($X$25,1)-(start_day-1))&lt;=0,7,0)+(ROW(AB31)-ROW($X$27))*7+(COLUMN(AB31)-COLUMN($X$27)+1))</f>
        <v/>
      </c>
      <c r="AC31" s="95" t="str">
        <f>IF(MONTH($X$25)&lt;&gt;MONTH($X$25-(WEEKDAY($X$25,1)-(start_day-1))-IF((WEEKDAY($X$25,1)-(start_day-1))&lt;=0,7,0)+(ROW(AC31)-ROW($X$27))*7+(COLUMN(AC31)-COLUMN($X$27)+1)),"",$X$25-(WEEKDAY($X$25,1)-(start_day-1))-IF((WEEKDAY($X$25,1)-(start_day-1))&lt;=0,7,0)+(ROW(AC31)-ROW($X$27))*7+(COLUMN(AC31)-COLUMN($X$27)+1))</f>
        <v/>
      </c>
      <c r="AD31" s="95" t="str">
        <f>IF(MONTH($X$25)&lt;&gt;MONTH($X$25-(WEEKDAY($X$25,1)-(start_day-1))-IF((WEEKDAY($X$25,1)-(start_day-1))&lt;=0,7,0)+(ROW(AD31)-ROW($X$27))*7+(COLUMN(AD31)-COLUMN($X$27)+1)),"",$X$25-(WEEKDAY($X$25,1)-(start_day-1))-IF((WEEKDAY($X$25,1)-(start_day-1))&lt;=0,7,0)+(ROW(AD31)-ROW($X$27))*7+(COLUMN(AD31)-COLUMN($X$27)+1))</f>
        <v/>
      </c>
      <c r="AE31" s="51"/>
      <c r="AF31" s="51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</row>
    <row r="32" ht="12.75" customHeight="1">
      <c r="A32" s="5"/>
      <c r="B32" s="51"/>
      <c r="C32" s="100"/>
      <c r="D32" s="100"/>
      <c r="E32" s="100"/>
      <c r="F32" s="100"/>
      <c r="G32" s="100"/>
      <c r="H32" s="100"/>
      <c r="I32" s="100"/>
      <c r="J32" s="100"/>
      <c r="K32" s="100"/>
      <c r="L32" s="51"/>
      <c r="M32" s="51"/>
      <c r="N32" s="51"/>
      <c r="O32" s="95" t="str">
        <f>IF(MONTH($O$25)&lt;&gt;MONTH($O$25-(WEEKDAY($O$25,1)-(start_day-1))-IF((WEEKDAY($O$25,1)-(start_day-1))&lt;=0,7,0)+(ROW(O32)-ROW($O$27))*7+(COLUMN(O32)-COLUMN($O$27)+1)),"",$O$25-(WEEKDAY($O$25,1)-(start_day-1))-IF((WEEKDAY($O$25,1)-(start_day-1))&lt;=0,7,0)+(ROW(O32)-ROW($O$27))*7+(COLUMN(O32)-COLUMN($O$27)+1))</f>
        <v/>
      </c>
      <c r="P32" s="95" t="str">
        <f>IF(MONTH($O$25)&lt;&gt;MONTH($O$25-(WEEKDAY($O$25,1)-(start_day-1))-IF((WEEKDAY($O$25,1)-(start_day-1))&lt;=0,7,0)+(ROW(P32)-ROW($O$27))*7+(COLUMN(P32)-COLUMN($O$27)+1)),"",$O$25-(WEEKDAY($O$25,1)-(start_day-1))-IF((WEEKDAY($O$25,1)-(start_day-1))&lt;=0,7,0)+(ROW(P32)-ROW($O$27))*7+(COLUMN(P32)-COLUMN($O$27)+1))</f>
        <v/>
      </c>
      <c r="Q32" s="95" t="str">
        <f>IF(MONTH($O$25)&lt;&gt;MONTH($O$25-(WEEKDAY($O$25,1)-(start_day-1))-IF((WEEKDAY($O$25,1)-(start_day-1))&lt;=0,7,0)+(ROW(Q32)-ROW($O$27))*7+(COLUMN(Q32)-COLUMN($O$27)+1)),"",$O$25-(WEEKDAY($O$25,1)-(start_day-1))-IF((WEEKDAY($O$25,1)-(start_day-1))&lt;=0,7,0)+(ROW(Q32)-ROW($O$27))*7+(COLUMN(Q32)-COLUMN($O$27)+1))</f>
        <v/>
      </c>
      <c r="R32" s="95" t="str">
        <f>IF(MONTH($O$25)&lt;&gt;MONTH($O$25-(WEEKDAY($O$25,1)-(start_day-1))-IF((WEEKDAY($O$25,1)-(start_day-1))&lt;=0,7,0)+(ROW(R32)-ROW($O$27))*7+(COLUMN(R32)-COLUMN($O$27)+1)),"",$O$25-(WEEKDAY($O$25,1)-(start_day-1))-IF((WEEKDAY($O$25,1)-(start_day-1))&lt;=0,7,0)+(ROW(R32)-ROW($O$27))*7+(COLUMN(R32)-COLUMN($O$27)+1))</f>
        <v/>
      </c>
      <c r="S32" s="95" t="str">
        <f>IF(MONTH($O$25)&lt;&gt;MONTH($O$25-(WEEKDAY($O$25,1)-(start_day-1))-IF((WEEKDAY($O$25,1)-(start_day-1))&lt;=0,7,0)+(ROW(S32)-ROW($O$27))*7+(COLUMN(S32)-COLUMN($O$27)+1)),"",$O$25-(WEEKDAY($O$25,1)-(start_day-1))-IF((WEEKDAY($O$25,1)-(start_day-1))&lt;=0,7,0)+(ROW(S32)-ROW($O$27))*7+(COLUMN(S32)-COLUMN($O$27)+1))</f>
        <v/>
      </c>
      <c r="T32" s="95" t="str">
        <f>IF(MONTH($O$25)&lt;&gt;MONTH($O$25-(WEEKDAY($O$25,1)-(start_day-1))-IF((WEEKDAY($O$25,1)-(start_day-1))&lt;=0,7,0)+(ROW(T32)-ROW($O$27))*7+(COLUMN(T32)-COLUMN($O$27)+1)),"",$O$25-(WEEKDAY($O$25,1)-(start_day-1))-IF((WEEKDAY($O$25,1)-(start_day-1))&lt;=0,7,0)+(ROW(T32)-ROW($O$27))*7+(COLUMN(T32)-COLUMN($O$27)+1))</f>
        <v/>
      </c>
      <c r="U32" s="95" t="str">
        <f>IF(MONTH($O$25)&lt;&gt;MONTH($O$25-(WEEKDAY($O$25,1)-(start_day-1))-IF((WEEKDAY($O$25,1)-(start_day-1))&lt;=0,7,0)+(ROW(U32)-ROW($O$27))*7+(COLUMN(U32)-COLUMN($O$27)+1)),"",$O$25-(WEEKDAY($O$25,1)-(start_day-1))-IF((WEEKDAY($O$25,1)-(start_day-1))&lt;=0,7,0)+(ROW(U32)-ROW($O$27))*7+(COLUMN(U32)-COLUMN($O$27)+1))</f>
        <v/>
      </c>
      <c r="V32" s="89"/>
      <c r="W32" s="89"/>
      <c r="X32" s="95" t="str">
        <f>IF(MONTH($X$25)&lt;&gt;MONTH($X$25-(WEEKDAY($X$25,1)-(start_day-1))-IF((WEEKDAY($X$25,1)-(start_day-1))&lt;=0,7,0)+(ROW(X32)-ROW($X$27))*7+(COLUMN(X32)-COLUMN($X$27)+1)),"",$X$25-(WEEKDAY($X$25,1)-(start_day-1))-IF((WEEKDAY($X$25,1)-(start_day-1))&lt;=0,7,0)+(ROW(X32)-ROW($X$27))*7+(COLUMN(X32)-COLUMN($X$27)+1))</f>
        <v/>
      </c>
      <c r="Y32" s="95" t="str">
        <f>IF(MONTH($X$25)&lt;&gt;MONTH($X$25-(WEEKDAY($X$25,1)-(start_day-1))-IF((WEEKDAY($X$25,1)-(start_day-1))&lt;=0,7,0)+(ROW(Y32)-ROW($X$27))*7+(COLUMN(Y32)-COLUMN($X$27)+1)),"",$X$25-(WEEKDAY($X$25,1)-(start_day-1))-IF((WEEKDAY($X$25,1)-(start_day-1))&lt;=0,7,0)+(ROW(Y32)-ROW($X$27))*7+(COLUMN(Y32)-COLUMN($X$27)+1))</f>
        <v/>
      </c>
      <c r="Z32" s="95" t="str">
        <f>IF(MONTH($X$25)&lt;&gt;MONTH($X$25-(WEEKDAY($X$25,1)-(start_day-1))-IF((WEEKDAY($X$25,1)-(start_day-1))&lt;=0,7,0)+(ROW(Z32)-ROW($X$27))*7+(COLUMN(Z32)-COLUMN($X$27)+1)),"",$X$25-(WEEKDAY($X$25,1)-(start_day-1))-IF((WEEKDAY($X$25,1)-(start_day-1))&lt;=0,7,0)+(ROW(Z32)-ROW($X$27))*7+(COLUMN(Z32)-COLUMN($X$27)+1))</f>
        <v/>
      </c>
      <c r="AA32" s="95" t="str">
        <f>IF(MONTH($X$25)&lt;&gt;MONTH($X$25-(WEEKDAY($X$25,1)-(start_day-1))-IF((WEEKDAY($X$25,1)-(start_day-1))&lt;=0,7,0)+(ROW(AA32)-ROW($X$27))*7+(COLUMN(AA32)-COLUMN($X$27)+1)),"",$X$25-(WEEKDAY($X$25,1)-(start_day-1))-IF((WEEKDAY($X$25,1)-(start_day-1))&lt;=0,7,0)+(ROW(AA32)-ROW($X$27))*7+(COLUMN(AA32)-COLUMN($X$27)+1))</f>
        <v/>
      </c>
      <c r="AB32" s="95" t="str">
        <f>IF(MONTH($X$25)&lt;&gt;MONTH($X$25-(WEEKDAY($X$25,1)-(start_day-1))-IF((WEEKDAY($X$25,1)-(start_day-1))&lt;=0,7,0)+(ROW(AB32)-ROW($X$27))*7+(COLUMN(AB32)-COLUMN($X$27)+1)),"",$X$25-(WEEKDAY($X$25,1)-(start_day-1))-IF((WEEKDAY($X$25,1)-(start_day-1))&lt;=0,7,0)+(ROW(AB32)-ROW($X$27))*7+(COLUMN(AB32)-COLUMN($X$27)+1))</f>
        <v/>
      </c>
      <c r="AC32" s="95" t="str">
        <f>IF(MONTH($X$25)&lt;&gt;MONTH($X$25-(WEEKDAY($X$25,1)-(start_day-1))-IF((WEEKDAY($X$25,1)-(start_day-1))&lt;=0,7,0)+(ROW(AC32)-ROW($X$27))*7+(COLUMN(AC32)-COLUMN($X$27)+1)),"",$X$25-(WEEKDAY($X$25,1)-(start_day-1))-IF((WEEKDAY($X$25,1)-(start_day-1))&lt;=0,7,0)+(ROW(AC32)-ROW($X$27))*7+(COLUMN(AC32)-COLUMN($X$27)+1))</f>
        <v/>
      </c>
      <c r="AD32" s="95" t="str">
        <f>IF(MONTH($X$25)&lt;&gt;MONTH($X$25-(WEEKDAY($X$25,1)-(start_day-1))-IF((WEEKDAY($X$25,1)-(start_day-1))&lt;=0,7,0)+(ROW(AD32)-ROW($X$27))*7+(COLUMN(AD32)-COLUMN($X$27)+1)),"",$X$25-(WEEKDAY($X$25,1)-(start_day-1))-IF((WEEKDAY($X$25,1)-(start_day-1))&lt;=0,7,0)+(ROW(AD32)-ROW($X$27))*7+(COLUMN(AD32)-COLUMN($X$27)+1))</f>
        <v/>
      </c>
      <c r="AE32" s="51"/>
      <c r="AF32" s="51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</row>
    <row r="33" ht="12.75" customHeight="1">
      <c r="A33" s="5"/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95"/>
      <c r="P33" s="95"/>
      <c r="Q33" s="95"/>
      <c r="R33" s="95"/>
      <c r="S33" s="95"/>
      <c r="T33" s="95"/>
      <c r="U33" s="95"/>
      <c r="V33" s="89"/>
      <c r="W33" s="89"/>
      <c r="X33" s="95"/>
      <c r="Y33" s="95"/>
      <c r="Z33" s="95"/>
      <c r="AA33" s="95"/>
      <c r="AB33" s="95"/>
      <c r="AC33" s="95"/>
      <c r="AD33" s="95"/>
      <c r="AE33" s="51"/>
      <c r="AF33" s="51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</row>
    <row r="34" ht="8.25" customHeight="1">
      <c r="A34" s="49"/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</row>
    <row r="35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</row>
    <row r="36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</row>
    <row r="37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</row>
    <row r="38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</row>
    <row r="39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</row>
    <row r="40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</row>
    <row r="41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</row>
    <row r="42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</row>
    <row r="43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</row>
    <row r="44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</row>
    <row r="45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</row>
    <row r="4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</row>
    <row r="47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</row>
    <row r="48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</row>
    <row r="49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</row>
    <row r="50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</row>
    <row r="51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</row>
    <row r="52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</row>
    <row r="53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</row>
    <row r="54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</row>
    <row r="55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</row>
    <row r="5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</row>
    <row r="57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</row>
    <row r="58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</row>
    <row r="59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</row>
    <row r="60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</row>
    <row r="61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</row>
    <row r="62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</row>
    <row r="63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</row>
    <row r="64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</row>
    <row r="65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</row>
    <row r="6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</row>
    <row r="67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</row>
    <row r="68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</row>
    <row r="69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</row>
    <row r="70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</row>
    <row r="71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</row>
    <row r="72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</row>
    <row r="73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</row>
    <row r="74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</row>
    <row r="75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</row>
    <row r="7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</row>
    <row r="77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</row>
    <row r="78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</row>
    <row r="79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</row>
    <row r="80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</row>
    <row r="81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</row>
    <row r="82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</row>
    <row r="83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</row>
    <row r="84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</row>
    <row r="85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</row>
    <row r="8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</row>
    <row r="87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</row>
    <row r="88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</row>
    <row r="89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</row>
    <row r="90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</row>
    <row r="91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</row>
    <row r="92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</row>
    <row r="93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</row>
    <row r="94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</row>
    <row r="95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</row>
    <row r="9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</row>
    <row r="97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</row>
    <row r="98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</row>
    <row r="99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</row>
    <row r="100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</row>
    <row r="101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</row>
    <row r="102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</row>
    <row r="103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</row>
    <row r="104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</row>
    <row r="105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</row>
    <row r="10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</row>
    <row r="107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</row>
    <row r="108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</row>
    <row r="109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</row>
    <row r="110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</row>
    <row r="111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</row>
    <row r="112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</row>
    <row r="113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</row>
    <row r="114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</row>
    <row r="115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</row>
    <row r="11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</row>
    <row r="117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</row>
    <row r="118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</row>
    <row r="119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</row>
    <row r="120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</row>
    <row r="121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</row>
    <row r="122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</row>
    <row r="123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</row>
    <row r="124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</row>
    <row r="125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</row>
    <row r="1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</row>
    <row r="127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</row>
    <row r="128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</row>
    <row r="129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</row>
    <row r="130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</row>
    <row r="131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</row>
    <row r="132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</row>
    <row r="133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</row>
    <row r="134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</row>
    <row r="135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</row>
    <row r="13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</row>
    <row r="137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</row>
    <row r="138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</row>
    <row r="139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</row>
    <row r="140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</row>
    <row r="141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</row>
    <row r="142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</row>
    <row r="143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</row>
    <row r="144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</row>
    <row r="145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</row>
    <row r="14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</row>
    <row r="147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</row>
    <row r="148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</row>
    <row r="149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</row>
    <row r="150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</row>
    <row r="151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</row>
    <row r="152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</row>
    <row r="153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</row>
    <row r="154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</row>
    <row r="155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</row>
    <row r="15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</row>
    <row r="157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</row>
    <row r="158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</row>
    <row r="159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</row>
    <row r="160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</row>
    <row r="161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</row>
    <row r="162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</row>
    <row r="163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</row>
    <row r="164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</row>
    <row r="165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</row>
    <row r="16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</row>
    <row r="167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</row>
    <row r="168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</row>
    <row r="169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</row>
    <row r="170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</row>
    <row r="171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</row>
    <row r="172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</row>
    <row r="173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</row>
    <row r="174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</row>
    <row r="175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</row>
    <row r="17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</row>
    <row r="177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</row>
    <row r="178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</row>
    <row r="179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</row>
    <row r="180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</row>
    <row r="181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</row>
    <row r="182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</row>
    <row r="183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</row>
    <row r="184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</row>
    <row r="185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</row>
    <row r="18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</row>
    <row r="187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</row>
    <row r="188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</row>
    <row r="189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</row>
    <row r="190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</row>
    <row r="191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</row>
    <row r="192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</row>
    <row r="193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</row>
    <row r="194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</row>
    <row r="195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</row>
    <row r="19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</row>
    <row r="197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</row>
    <row r="198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</row>
    <row r="199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</row>
    <row r="200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</row>
    <row r="201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</row>
    <row r="202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</row>
    <row r="203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</row>
    <row r="204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</row>
    <row r="205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</row>
    <row r="20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</row>
    <row r="207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</row>
    <row r="208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</row>
    <row r="209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</row>
    <row r="210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</row>
    <row r="211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</row>
    <row r="212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</row>
    <row r="213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</row>
    <row r="214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</row>
    <row r="215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</row>
    <row r="21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</row>
    <row r="217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</row>
    <row r="218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</row>
    <row r="219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</row>
    <row r="220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</row>
    <row r="221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</row>
    <row r="222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</row>
    <row r="223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</row>
    <row r="224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</row>
    <row r="225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</row>
    <row r="2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</row>
    <row r="227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</row>
    <row r="228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</row>
    <row r="229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</row>
    <row r="230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</row>
    <row r="231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</row>
    <row r="232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</row>
    <row r="233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</row>
    <row r="234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</row>
    <row r="235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</row>
    <row r="23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</row>
    <row r="237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</row>
    <row r="238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</row>
    <row r="239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</row>
    <row r="240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</row>
    <row r="241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</row>
    <row r="242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</row>
    <row r="243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</row>
    <row r="244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</row>
    <row r="245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</row>
    <row r="24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</row>
    <row r="247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</row>
    <row r="248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</row>
    <row r="249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</row>
    <row r="250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</row>
    <row r="251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</row>
    <row r="252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</row>
    <row r="253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</row>
    <row r="254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</row>
    <row r="255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</row>
    <row r="25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</row>
    <row r="257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</row>
    <row r="258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</row>
    <row r="259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</row>
    <row r="260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</row>
    <row r="261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</row>
    <row r="262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</row>
    <row r="263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</row>
    <row r="264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</row>
    <row r="265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</row>
    <row r="26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</row>
    <row r="267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</row>
    <row r="268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</row>
    <row r="269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</row>
    <row r="270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</row>
    <row r="271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</row>
    <row r="272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</row>
    <row r="273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</row>
    <row r="274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</row>
    <row r="275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</row>
    <row r="27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</row>
    <row r="277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</row>
    <row r="278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</row>
    <row r="279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</row>
    <row r="280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</row>
    <row r="281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</row>
    <row r="282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</row>
    <row r="283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</row>
    <row r="284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</row>
    <row r="285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</row>
    <row r="28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</row>
    <row r="287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</row>
    <row r="288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</row>
    <row r="289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</row>
    <row r="290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</row>
    <row r="291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</row>
    <row r="292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</row>
    <row r="293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</row>
    <row r="294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</row>
    <row r="295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</row>
    <row r="29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</row>
    <row r="297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</row>
    <row r="298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</row>
    <row r="299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</row>
    <row r="300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</row>
    <row r="301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</row>
    <row r="302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</row>
    <row r="303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</row>
    <row r="304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</row>
    <row r="305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</row>
    <row r="30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</row>
    <row r="307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</row>
    <row r="308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</row>
    <row r="309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</row>
    <row r="310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</row>
    <row r="311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</row>
    <row r="312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</row>
    <row r="313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</row>
    <row r="314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</row>
    <row r="315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</row>
    <row r="31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</row>
    <row r="317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</row>
    <row r="318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</row>
    <row r="319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</row>
    <row r="320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</row>
    <row r="321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</row>
    <row r="322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</row>
    <row r="323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</row>
    <row r="324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</row>
    <row r="325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</row>
    <row r="3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</row>
    <row r="327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</row>
    <row r="328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</row>
    <row r="329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</row>
    <row r="330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</row>
    <row r="331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</row>
    <row r="332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</row>
    <row r="333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</row>
    <row r="334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</row>
    <row r="335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</row>
    <row r="33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</row>
    <row r="337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</row>
    <row r="338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</row>
    <row r="339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</row>
    <row r="340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</row>
    <row r="341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</row>
    <row r="342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</row>
    <row r="343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</row>
    <row r="344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</row>
    <row r="345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</row>
    <row r="34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</row>
    <row r="347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</row>
    <row r="348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</row>
    <row r="349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</row>
    <row r="350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</row>
    <row r="351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</row>
    <row r="352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</row>
    <row r="353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</row>
    <row r="354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</row>
    <row r="355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</row>
    <row r="35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</row>
    <row r="357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</row>
    <row r="358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</row>
    <row r="359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</row>
    <row r="360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</row>
    <row r="361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</row>
    <row r="362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</row>
    <row r="363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</row>
    <row r="364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</row>
    <row r="365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</row>
    <row r="36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</row>
    <row r="367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</row>
    <row r="368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</row>
    <row r="369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</row>
    <row r="370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</row>
    <row r="371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</row>
    <row r="372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</row>
    <row r="373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</row>
    <row r="374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</row>
    <row r="375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</row>
    <row r="37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</row>
    <row r="377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</row>
    <row r="378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</row>
    <row r="379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</row>
    <row r="380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</row>
    <row r="381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</row>
    <row r="382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</row>
    <row r="383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</row>
    <row r="384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</row>
    <row r="385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</row>
    <row r="38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</row>
    <row r="387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</row>
    <row r="388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</row>
    <row r="389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</row>
    <row r="390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</row>
    <row r="391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</row>
    <row r="392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</row>
    <row r="393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</row>
    <row r="394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</row>
    <row r="395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</row>
    <row r="39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</row>
    <row r="397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</row>
    <row r="398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</row>
    <row r="399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</row>
    <row r="400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</row>
    <row r="401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</row>
    <row r="402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</row>
    <row r="403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</row>
    <row r="404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</row>
    <row r="405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</row>
    <row r="40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</row>
    <row r="407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</row>
    <row r="408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</row>
    <row r="409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</row>
    <row r="410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</row>
    <row r="411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</row>
    <row r="412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</row>
    <row r="413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</row>
    <row r="414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</row>
    <row r="415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</row>
    <row r="41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</row>
    <row r="417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</row>
    <row r="418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</row>
    <row r="419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</row>
    <row r="420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</row>
    <row r="421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</row>
    <row r="422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</row>
    <row r="423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</row>
    <row r="424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</row>
    <row r="425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</row>
    <row r="4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</row>
    <row r="427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</row>
    <row r="428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</row>
    <row r="429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</row>
    <row r="430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</row>
    <row r="431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</row>
    <row r="432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</row>
    <row r="433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</row>
    <row r="434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</row>
    <row r="435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</row>
    <row r="43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</row>
    <row r="437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</row>
    <row r="438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</row>
    <row r="439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</row>
    <row r="440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</row>
    <row r="441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</row>
    <row r="442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</row>
    <row r="443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</row>
    <row r="444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</row>
    <row r="445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</row>
    <row r="44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</row>
    <row r="447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</row>
    <row r="448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</row>
    <row r="449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</row>
    <row r="450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</row>
    <row r="451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</row>
    <row r="452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</row>
    <row r="453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</row>
    <row r="454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</row>
    <row r="455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</row>
    <row r="45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</row>
    <row r="457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</row>
    <row r="458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</row>
    <row r="459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</row>
    <row r="460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</row>
    <row r="461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</row>
    <row r="462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</row>
    <row r="463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</row>
    <row r="464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</row>
    <row r="465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</row>
    <row r="46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</row>
    <row r="467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</row>
    <row r="468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</row>
    <row r="469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</row>
    <row r="470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</row>
    <row r="471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</row>
    <row r="472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</row>
    <row r="473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</row>
    <row r="474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</row>
    <row r="475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</row>
    <row r="47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</row>
    <row r="477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</row>
    <row r="478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</row>
    <row r="479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</row>
    <row r="480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</row>
    <row r="481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</row>
    <row r="482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</row>
    <row r="483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</row>
    <row r="484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</row>
    <row r="485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</row>
    <row r="48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</row>
    <row r="487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</row>
    <row r="488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</row>
    <row r="489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</row>
    <row r="490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</row>
    <row r="491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</row>
    <row r="492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</row>
    <row r="493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</row>
    <row r="494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</row>
    <row r="495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</row>
    <row r="49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</row>
    <row r="497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</row>
    <row r="498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</row>
    <row r="499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</row>
    <row r="500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</row>
    <row r="501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</row>
    <row r="502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</row>
    <row r="503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</row>
    <row r="504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</row>
    <row r="505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</row>
    <row r="50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</row>
    <row r="507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</row>
    <row r="508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</row>
    <row r="509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</row>
    <row r="510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</row>
    <row r="511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</row>
    <row r="512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</row>
    <row r="513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</row>
    <row r="514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</row>
    <row r="515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</row>
    <row r="51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</row>
    <row r="517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</row>
    <row r="518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</row>
    <row r="519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</row>
    <row r="520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</row>
    <row r="521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</row>
    <row r="522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</row>
    <row r="523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</row>
    <row r="524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</row>
    <row r="525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</row>
    <row r="5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</row>
    <row r="527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</row>
    <row r="528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</row>
    <row r="529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</row>
    <row r="530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</row>
    <row r="531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</row>
    <row r="532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</row>
    <row r="533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</row>
    <row r="534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</row>
    <row r="535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</row>
    <row r="53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</row>
    <row r="537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</row>
    <row r="538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</row>
    <row r="539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</row>
    <row r="540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</row>
    <row r="541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</row>
    <row r="542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</row>
    <row r="543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</row>
    <row r="544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</row>
    <row r="545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</row>
    <row r="54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</row>
    <row r="547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</row>
    <row r="548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</row>
    <row r="549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</row>
    <row r="550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</row>
    <row r="551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</row>
    <row r="552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</row>
    <row r="553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</row>
    <row r="554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</row>
    <row r="555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</row>
    <row r="55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</row>
    <row r="557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</row>
    <row r="558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</row>
    <row r="559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</row>
    <row r="560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</row>
    <row r="561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</row>
    <row r="562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</row>
    <row r="563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</row>
    <row r="564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</row>
    <row r="565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</row>
    <row r="56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</row>
    <row r="567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</row>
    <row r="568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</row>
    <row r="569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</row>
    <row r="570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</row>
    <row r="571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</row>
    <row r="572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</row>
    <row r="573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</row>
    <row r="574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</row>
    <row r="575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</row>
    <row r="57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</row>
    <row r="577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</row>
    <row r="578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</row>
    <row r="579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</row>
    <row r="580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</row>
    <row r="581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</row>
    <row r="582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</row>
    <row r="583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</row>
    <row r="584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</row>
    <row r="585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</row>
    <row r="58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</row>
    <row r="587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</row>
    <row r="588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</row>
    <row r="589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</row>
    <row r="590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</row>
    <row r="591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</row>
    <row r="592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</row>
    <row r="593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</row>
    <row r="594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</row>
    <row r="595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</row>
    <row r="59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</row>
    <row r="597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</row>
    <row r="598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</row>
    <row r="599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</row>
    <row r="600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</row>
    <row r="601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</row>
    <row r="602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</row>
    <row r="603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</row>
    <row r="604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</row>
    <row r="605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</row>
    <row r="60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</row>
    <row r="607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</row>
    <row r="608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</row>
    <row r="609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</row>
    <row r="610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</row>
    <row r="611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</row>
    <row r="612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</row>
    <row r="613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</row>
    <row r="614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</row>
    <row r="615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</row>
    <row r="61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</row>
    <row r="617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</row>
    <row r="618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</row>
    <row r="619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</row>
    <row r="620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</row>
    <row r="621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</row>
    <row r="622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</row>
    <row r="623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</row>
    <row r="624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</row>
    <row r="625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</row>
    <row r="6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</row>
    <row r="627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</row>
    <row r="628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</row>
    <row r="629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</row>
    <row r="630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</row>
    <row r="631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</row>
    <row r="632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</row>
    <row r="633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</row>
    <row r="634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</row>
    <row r="635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</row>
    <row r="63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</row>
    <row r="637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</row>
    <row r="638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</row>
    <row r="639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</row>
    <row r="640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</row>
    <row r="641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</row>
    <row r="642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</row>
    <row r="643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</row>
    <row r="644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</row>
    <row r="645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</row>
    <row r="64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</row>
    <row r="647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</row>
    <row r="648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</row>
    <row r="649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</row>
    <row r="650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</row>
    <row r="651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</row>
    <row r="652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</row>
    <row r="653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</row>
    <row r="654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</row>
    <row r="655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</row>
    <row r="65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</row>
    <row r="657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</row>
    <row r="658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</row>
    <row r="659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</row>
    <row r="660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</row>
    <row r="661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</row>
    <row r="662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</row>
    <row r="663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</row>
    <row r="664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</row>
    <row r="665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</row>
    <row r="66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</row>
    <row r="667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</row>
    <row r="668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</row>
    <row r="669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</row>
    <row r="670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</row>
    <row r="671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</row>
    <row r="672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</row>
    <row r="673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</row>
    <row r="674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</row>
    <row r="675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</row>
    <row r="67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</row>
    <row r="677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</row>
    <row r="678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</row>
    <row r="679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</row>
    <row r="680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</row>
    <row r="681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</row>
    <row r="682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</row>
    <row r="683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</row>
    <row r="684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</row>
    <row r="685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</row>
    <row r="68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</row>
    <row r="687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</row>
    <row r="688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</row>
    <row r="689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</row>
    <row r="690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</row>
    <row r="691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</row>
    <row r="692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</row>
    <row r="693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</row>
    <row r="694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</row>
    <row r="695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</row>
    <row r="69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</row>
    <row r="697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</row>
    <row r="698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</row>
    <row r="699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</row>
    <row r="700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</row>
    <row r="701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</row>
    <row r="702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</row>
    <row r="703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</row>
    <row r="704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</row>
    <row r="705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</row>
    <row r="70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</row>
    <row r="707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</row>
    <row r="708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</row>
    <row r="709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</row>
    <row r="710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</row>
    <row r="711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</row>
    <row r="712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</row>
    <row r="713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</row>
    <row r="714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</row>
    <row r="715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</row>
    <row r="71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</row>
    <row r="717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</row>
    <row r="718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</row>
    <row r="719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</row>
    <row r="720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</row>
    <row r="721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</row>
    <row r="722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</row>
    <row r="723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</row>
    <row r="724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</row>
    <row r="725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</row>
    <row r="7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</row>
    <row r="727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</row>
    <row r="728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</row>
    <row r="729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</row>
    <row r="730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</row>
    <row r="731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</row>
    <row r="732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</row>
    <row r="733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</row>
    <row r="734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</row>
    <row r="735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</row>
    <row r="73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</row>
    <row r="737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</row>
    <row r="738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</row>
    <row r="739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</row>
    <row r="740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</row>
    <row r="741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</row>
    <row r="742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</row>
    <row r="743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</row>
    <row r="744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</row>
    <row r="745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</row>
    <row r="74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</row>
    <row r="747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</row>
    <row r="748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</row>
    <row r="749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</row>
    <row r="750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</row>
    <row r="751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</row>
    <row r="752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</row>
    <row r="753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</row>
    <row r="754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</row>
    <row r="755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</row>
    <row r="75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</row>
    <row r="757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</row>
    <row r="758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</row>
    <row r="759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</row>
    <row r="760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</row>
    <row r="761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</row>
    <row r="762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</row>
    <row r="763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</row>
    <row r="764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</row>
    <row r="765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</row>
    <row r="76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</row>
    <row r="767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</row>
    <row r="768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</row>
    <row r="769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</row>
    <row r="770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</row>
    <row r="771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</row>
    <row r="772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</row>
    <row r="773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</row>
    <row r="774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</row>
    <row r="775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</row>
    <row r="77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</row>
    <row r="777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</row>
    <row r="778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</row>
    <row r="779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</row>
    <row r="780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</row>
    <row r="781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</row>
    <row r="782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</row>
    <row r="783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</row>
    <row r="784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</row>
    <row r="785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</row>
    <row r="78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</row>
    <row r="787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</row>
    <row r="788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</row>
    <row r="789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</row>
    <row r="790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</row>
    <row r="791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</row>
    <row r="792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</row>
    <row r="793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</row>
    <row r="794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</row>
    <row r="795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</row>
    <row r="79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</row>
    <row r="797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</row>
    <row r="798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</row>
    <row r="799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</row>
    <row r="800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</row>
    <row r="801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</row>
    <row r="802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</row>
    <row r="803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</row>
    <row r="804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</row>
    <row r="805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</row>
    <row r="80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</row>
    <row r="807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</row>
    <row r="808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</row>
    <row r="809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</row>
    <row r="810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</row>
    <row r="811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</row>
    <row r="812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</row>
    <row r="813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</row>
    <row r="814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</row>
    <row r="815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</row>
    <row r="81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</row>
    <row r="817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</row>
    <row r="818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</row>
    <row r="819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</row>
    <row r="820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</row>
    <row r="821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</row>
    <row r="822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</row>
    <row r="823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</row>
    <row r="824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</row>
    <row r="825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</row>
    <row r="8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</row>
    <row r="827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</row>
    <row r="828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</row>
    <row r="829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</row>
    <row r="830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</row>
    <row r="831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</row>
    <row r="832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</row>
    <row r="833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</row>
    <row r="834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</row>
    <row r="835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</row>
    <row r="83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</row>
    <row r="837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</row>
    <row r="838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</row>
    <row r="839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</row>
    <row r="840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</row>
    <row r="841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</row>
    <row r="842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</row>
    <row r="843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</row>
    <row r="844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</row>
    <row r="845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</row>
    <row r="84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</row>
    <row r="847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</row>
    <row r="848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</row>
    <row r="849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</row>
    <row r="850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</row>
    <row r="851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</row>
    <row r="852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</row>
    <row r="853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</row>
    <row r="854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</row>
    <row r="855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</row>
    <row r="85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</row>
    <row r="857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</row>
    <row r="858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</row>
    <row r="859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</row>
    <row r="860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</row>
    <row r="861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</row>
    <row r="862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</row>
    <row r="863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</row>
    <row r="864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</row>
    <row r="865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</row>
    <row r="86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</row>
    <row r="867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</row>
    <row r="868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</row>
    <row r="869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</row>
    <row r="870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</row>
    <row r="871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</row>
    <row r="872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</row>
    <row r="873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</row>
    <row r="874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</row>
    <row r="875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</row>
    <row r="87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</row>
    <row r="877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</row>
    <row r="878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</row>
    <row r="879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</row>
    <row r="880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</row>
    <row r="881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</row>
    <row r="882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</row>
    <row r="883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</row>
    <row r="884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</row>
    <row r="885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</row>
    <row r="88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</row>
    <row r="887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</row>
    <row r="888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</row>
    <row r="889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</row>
    <row r="890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</row>
    <row r="891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</row>
    <row r="892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</row>
    <row r="893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</row>
    <row r="894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</row>
    <row r="895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</row>
    <row r="89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</row>
    <row r="897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</row>
    <row r="898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</row>
    <row r="899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</row>
    <row r="900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</row>
    <row r="901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</row>
    <row r="902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</row>
    <row r="903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</row>
    <row r="904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</row>
    <row r="905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</row>
    <row r="90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</row>
    <row r="907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</row>
    <row r="908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</row>
    <row r="909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</row>
    <row r="910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</row>
    <row r="911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</row>
    <row r="912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</row>
    <row r="913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</row>
    <row r="914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</row>
    <row r="915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</row>
    <row r="91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</row>
    <row r="917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</row>
    <row r="918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</row>
    <row r="919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</row>
    <row r="920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</row>
    <row r="921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</row>
    <row r="922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</row>
    <row r="923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</row>
    <row r="924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</row>
    <row r="925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</row>
    <row r="9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</row>
    <row r="927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</row>
    <row r="928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</row>
    <row r="929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</row>
    <row r="930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</row>
    <row r="931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</row>
    <row r="932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</row>
    <row r="933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</row>
    <row r="934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</row>
    <row r="935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</row>
    <row r="93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</row>
    <row r="937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</row>
    <row r="938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</row>
    <row r="939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</row>
    <row r="940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</row>
    <row r="941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</row>
    <row r="942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</row>
    <row r="943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</row>
    <row r="944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</row>
    <row r="945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</row>
    <row r="94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</row>
    <row r="947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</row>
    <row r="948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</row>
    <row r="949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</row>
    <row r="950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</row>
    <row r="951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</row>
    <row r="952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</row>
    <row r="953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</row>
    <row r="954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</row>
    <row r="955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</row>
    <row r="95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</row>
    <row r="957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</row>
    <row r="958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</row>
    <row r="959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</row>
    <row r="960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</row>
    <row r="961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</row>
    <row r="962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</row>
    <row r="963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</row>
    <row r="964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</row>
    <row r="965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</row>
    <row r="96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</row>
    <row r="967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</row>
    <row r="968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</row>
    <row r="969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</row>
    <row r="970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</row>
    <row r="971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</row>
    <row r="972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</row>
    <row r="973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</row>
    <row r="974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</row>
    <row r="975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</row>
    <row r="97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</row>
    <row r="977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</row>
    <row r="978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</row>
    <row r="979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</row>
    <row r="980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</row>
    <row r="981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</row>
    <row r="982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</row>
    <row r="983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</row>
    <row r="984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</row>
    <row r="985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</row>
    <row r="98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</row>
    <row r="987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</row>
    <row r="988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</row>
    <row r="989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</row>
    <row r="990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</row>
    <row r="991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</row>
    <row r="992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</row>
    <row r="993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</row>
    <row r="994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</row>
    <row r="995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</row>
    <row r="99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</row>
    <row r="997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</row>
    <row r="998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</row>
    <row r="999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</row>
    <row r="1000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</row>
  </sheetData>
  <mergeCells count="105">
    <mergeCell ref="O4:V4"/>
    <mergeCell ref="W4:AD4"/>
    <mergeCell ref="C5:D5"/>
    <mergeCell ref="E5:F5"/>
    <mergeCell ref="G5:H5"/>
    <mergeCell ref="I5:J5"/>
    <mergeCell ref="K5:M5"/>
    <mergeCell ref="O5:V5"/>
    <mergeCell ref="C4:D4"/>
    <mergeCell ref="C6:D6"/>
    <mergeCell ref="E6:F6"/>
    <mergeCell ref="G6:H6"/>
    <mergeCell ref="I6:J6"/>
    <mergeCell ref="K6:N6"/>
    <mergeCell ref="O6:V6"/>
    <mergeCell ref="W6:AD6"/>
    <mergeCell ref="C7:D8"/>
    <mergeCell ref="E7:F7"/>
    <mergeCell ref="E8:F8"/>
    <mergeCell ref="G7:H7"/>
    <mergeCell ref="I7:J7"/>
    <mergeCell ref="K7:M7"/>
    <mergeCell ref="O7:V7"/>
    <mergeCell ref="G4:H4"/>
    <mergeCell ref="G8:H8"/>
    <mergeCell ref="I8:J8"/>
    <mergeCell ref="K8:M8"/>
    <mergeCell ref="C9:D9"/>
    <mergeCell ref="E9:F9"/>
    <mergeCell ref="O8:V8"/>
    <mergeCell ref="W8:AD8"/>
    <mergeCell ref="G9:H9"/>
    <mergeCell ref="I9:J9"/>
    <mergeCell ref="K9:N9"/>
    <mergeCell ref="O9:V9"/>
    <mergeCell ref="E4:F4"/>
    <mergeCell ref="C10:D11"/>
    <mergeCell ref="E11:F11"/>
    <mergeCell ref="G11:H11"/>
    <mergeCell ref="I11:J11"/>
    <mergeCell ref="K11:M11"/>
    <mergeCell ref="O11:V11"/>
    <mergeCell ref="C13:D14"/>
    <mergeCell ref="E14:F14"/>
    <mergeCell ref="W11:AD11"/>
    <mergeCell ref="C12:D12"/>
    <mergeCell ref="E12:F12"/>
    <mergeCell ref="G12:H12"/>
    <mergeCell ref="I12:J12"/>
    <mergeCell ref="K12:N12"/>
    <mergeCell ref="O12:V12"/>
    <mergeCell ref="W12:AD12"/>
    <mergeCell ref="G14:H14"/>
    <mergeCell ref="I14:J14"/>
    <mergeCell ref="K14:M14"/>
    <mergeCell ref="O14:V14"/>
    <mergeCell ref="W14:AD14"/>
    <mergeCell ref="C15:D15"/>
    <mergeCell ref="E15:F15"/>
    <mergeCell ref="G15:H15"/>
    <mergeCell ref="I15:J15"/>
    <mergeCell ref="K15:N15"/>
    <mergeCell ref="O15:V15"/>
    <mergeCell ref="W15:AD15"/>
    <mergeCell ref="C16:D17"/>
    <mergeCell ref="E17:F17"/>
    <mergeCell ref="G17:H17"/>
    <mergeCell ref="I17:J17"/>
    <mergeCell ref="K17:M17"/>
    <mergeCell ref="O17:V17"/>
    <mergeCell ref="X25:AD25"/>
    <mergeCell ref="C27:K27"/>
    <mergeCell ref="A1:A34"/>
    <mergeCell ref="C2:AD2"/>
    <mergeCell ref="I4:J4"/>
    <mergeCell ref="K4:M4"/>
    <mergeCell ref="W5:AD5"/>
    <mergeCell ref="W7:AD7"/>
    <mergeCell ref="W9:AD9"/>
    <mergeCell ref="W17:AD17"/>
    <mergeCell ref="C18:D18"/>
    <mergeCell ref="E18:F18"/>
    <mergeCell ref="G18:H18"/>
    <mergeCell ref="I18:J18"/>
    <mergeCell ref="K18:M18"/>
    <mergeCell ref="O18:V18"/>
    <mergeCell ref="W18:AD18"/>
    <mergeCell ref="C19:D20"/>
    <mergeCell ref="E20:F20"/>
    <mergeCell ref="G20:H20"/>
    <mergeCell ref="I20:J20"/>
    <mergeCell ref="K20:M20"/>
    <mergeCell ref="O20:V20"/>
    <mergeCell ref="W20:AD20"/>
    <mergeCell ref="C21:D21"/>
    <mergeCell ref="E21:F21"/>
    <mergeCell ref="G21:H21"/>
    <mergeCell ref="I21:J21"/>
    <mergeCell ref="K21:M21"/>
    <mergeCell ref="O21:V21"/>
    <mergeCell ref="W21:AD21"/>
    <mergeCell ref="C25:K26"/>
    <mergeCell ref="O25:U25"/>
    <mergeCell ref="C28:K29"/>
    <mergeCell ref="C30:K31"/>
  </mergeCells>
  <conditionalFormatting sqref="C5 C7 C10 C13 C16 E5 E8 E11 E14 E17 E20 G5 G8 G11 G14 G17 G20 I5 I8 I11 I14 I17 I20 K5:L5 K8:L8 K11:L11 K14:L14 K17:L17 K20:L20 O5 O8 O11 O14 O17 O20 W5 W8 W11 W14 W17 W20">
    <cfRule type="expression" dxfId="0" priority="1">
      <formula>MONTH(C5)&lt;&gt;MONTH($C$2)</formula>
    </cfRule>
  </conditionalFormatting>
  <conditionalFormatting sqref="C5 C7 C10 C13 C16 E5 E8 E11 E14 E17 E20 G5 G8 G11 G14 G17 G20 I5 I8 I11 I14 I17 I20 K5:L5 K8:L8 K11:L11 K14:L14 K17:L17 K20:L20 O5 O8 O11 O14 O17 O20 W5 W8 W11 W14 W17 W20">
    <cfRule type="expression" dxfId="1" priority="2">
      <formula>OR(WEEKDAY(C5,1)=1,WEEKDAY(C5,1)=7)</formula>
    </cfRule>
  </conditionalFormatting>
  <conditionalFormatting sqref="C19">
    <cfRule type="expression" dxfId="0" priority="3">
      <formula>MONTH(C19)&lt;&gt;MONTH($C$2)</formula>
    </cfRule>
  </conditionalFormatting>
  <conditionalFormatting sqref="C19">
    <cfRule type="expression" dxfId="2" priority="4">
      <formula>OR(WEEKDAY(C19,1)=1,WEEKDAY(C19,1)=7)</formula>
    </cfRule>
  </conditionalFormatting>
  <conditionalFormatting sqref="A1:A34">
    <cfRule type="colorScale" priority="5">
      <colorScale>
        <cfvo type="min"/>
        <cfvo type="max"/>
        <color rgb="FF57BB8A"/>
        <color rgb="FFFFFFFF"/>
      </colorScale>
    </cfRule>
  </conditionalFormatting>
  <printOptions horizontalCentered="1"/>
  <pageMargins bottom="0.25" footer="0.0" header="0.0" left="0.5" right="0.5" top="0.25"/>
  <pageSetup orientation="landscape"/>
  <drawing r:id="rId1"/>
</worksheet>
</file>