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slicerCaches/slicerCache1.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1.xml" ContentType="application/vnd.openxmlformats-officedocument.drawing+xml"/>
  <Override PartName="/xl/tables/table4.xml" ContentType="application/vnd.openxmlformats-officedocument.spreadsheetml.table+xml"/>
  <Override PartName="/xl/slicers/slicer1.xml" ContentType="application/vnd.ms-excel.slicer+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714"/>
  <workbookPr filterPrivacy="1"/>
  <xr:revisionPtr revIDLastSave="0" documentId="8_{6E448794-BC95-FA40-80A9-9C032024E5C7}" xr6:coauthVersionLast="47" xr6:coauthVersionMax="47" xr10:uidLastSave="{00000000-0000-0000-0000-000000000000}"/>
  <bookViews>
    <workbookView xWindow="34320" yWindow="4680" windowWidth="26400" windowHeight="27100" activeTab="3" xr2:uid="{00000000-000D-0000-FFFF-FFFF00000000}"/>
  </bookViews>
  <sheets>
    <sheet name="Summary" sheetId="1" r:id="rId1"/>
    <sheet name="Totals" sheetId="2" r:id="rId2"/>
    <sheet name="Income" sheetId="3" r:id="rId3"/>
    <sheet name="Expenditures" sheetId="4" r:id="rId4"/>
  </sheets>
  <definedNames>
    <definedName name="ActualBalance">Summary!$C$5</definedName>
    <definedName name="ActualExpenses">SUM(ExpendituresTable[Actual])</definedName>
    <definedName name="ActualIncome">SUM(IncomeTable[Actual])</definedName>
    <definedName name="Difference">Summary!#REF!</definedName>
    <definedName name="_xlnm.Print_Titles" localSheetId="3">Expenditures!$4:$4</definedName>
    <definedName name="ProjectedBalance">Summary!$C$4</definedName>
    <definedName name="ProjectedExpenses">SUM(ExpendituresTable[Projected])</definedName>
    <definedName name="ProjectedIncome">IncomeTable[[#Totals],[Projected]]</definedName>
    <definedName name="Slicer_Category111">#N/A</definedName>
    <definedName name="Title1">SummaryTable[[#Headers],[Balance]]</definedName>
    <definedName name="Title2">TotalsTable[[#Headers],[Totals]]</definedName>
    <definedName name="Title3">IncomeTable[[#Headers],[Projected income]]</definedName>
    <definedName name="Title4">ExpendituresTable[[#Headers],[Category]]</definedName>
    <definedName name="Workbook_Title">Summary!$B$1</definedName>
  </definedNames>
  <calcPr calcId="191029"/>
  <extLst>
    <ext xmlns:x14="http://schemas.microsoft.com/office/spreadsheetml/2009/9/main" uri="{79F54976-1DA5-4618-B147-4CDE4B953A38}">
      <x14:workbookPr/>
    </ext>
    <ext xmlns:x15="http://schemas.microsoft.com/office/spreadsheetml/2010/11/main" uri="{46BE6895-7355-4a93-B00E-2C351335B9C9}">
      <x15:slicerCaches xmlns:x14="http://schemas.microsoft.com/office/spreadsheetml/2009/9/main">
        <x14:slicerCache r:id="rId5"/>
      </x15:slicerCaches>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 i="4" l="1"/>
  <c r="B1" i="3"/>
  <c r="B1" i="2"/>
  <c r="C5" i="2" l="1"/>
  <c r="C4" i="2"/>
  <c r="C5" i="1"/>
  <c r="C6" i="2" l="1"/>
  <c r="F79" i="4"/>
  <c r="F78" i="4"/>
  <c r="F77" i="4"/>
  <c r="F76" i="4"/>
  <c r="F75" i="4"/>
  <c r="F74" i="4"/>
  <c r="F73" i="4"/>
  <c r="F72" i="4"/>
  <c r="F71" i="4"/>
  <c r="F70" i="4"/>
  <c r="F69" i="4"/>
  <c r="F68" i="4"/>
  <c r="F67" i="4"/>
  <c r="F66" i="4"/>
  <c r="F65" i="4"/>
  <c r="F64" i="4"/>
  <c r="F63" i="4"/>
  <c r="F62" i="4"/>
  <c r="F61" i="4"/>
  <c r="F60" i="4"/>
  <c r="F59" i="4"/>
  <c r="F58" i="4"/>
  <c r="F57" i="4"/>
  <c r="F56" i="4"/>
  <c r="F55" i="4"/>
  <c r="F54" i="4"/>
  <c r="F53" i="4"/>
  <c r="F52" i="4"/>
  <c r="F51" i="4"/>
  <c r="F50" i="4"/>
  <c r="F49" i="4"/>
  <c r="F48" i="4"/>
  <c r="F47" i="4"/>
  <c r="F46" i="4"/>
  <c r="F45" i="4"/>
  <c r="F44" i="4"/>
  <c r="F43" i="4"/>
  <c r="F42" i="4"/>
  <c r="F41" i="4"/>
  <c r="F40" i="4"/>
  <c r="F39" i="4"/>
  <c r="F38" i="4"/>
  <c r="F37" i="4"/>
  <c r="F36" i="4"/>
  <c r="F35" i="4"/>
  <c r="F34" i="4"/>
  <c r="F33" i="4"/>
  <c r="F32" i="4"/>
  <c r="F31" i="4"/>
  <c r="F30" i="4"/>
  <c r="F29" i="4"/>
  <c r="F28" i="4"/>
  <c r="F27" i="4"/>
  <c r="F26" i="4"/>
  <c r="F25" i="4"/>
  <c r="F24" i="4"/>
  <c r="F23" i="4"/>
  <c r="F22" i="4"/>
  <c r="F21" i="4"/>
  <c r="F20" i="4"/>
  <c r="F19" i="4"/>
  <c r="F18" i="4"/>
  <c r="F17" i="4"/>
  <c r="F16" i="4"/>
  <c r="F15" i="4"/>
  <c r="F14" i="4"/>
  <c r="F13" i="4"/>
  <c r="F12" i="4"/>
  <c r="F11" i="4"/>
  <c r="F10" i="4"/>
  <c r="F9" i="4"/>
  <c r="F8" i="4"/>
  <c r="F7" i="4"/>
  <c r="F6" i="4"/>
  <c r="F5" i="4"/>
  <c r="D7" i="3"/>
  <c r="C7" i="3"/>
  <c r="C4" i="1" s="1"/>
  <c r="E6" i="3"/>
  <c r="E5" i="3"/>
  <c r="E4" i="3"/>
  <c r="E7" i="3" l="1"/>
  <c r="F80" i="4"/>
  <c r="C6" i="1" l="1"/>
</calcChain>
</file>

<file path=xl/sharedStrings.xml><?xml version="1.0" encoding="utf-8"?>
<sst xmlns="http://schemas.openxmlformats.org/spreadsheetml/2006/main" count="179" uniqueCount="93">
  <si>
    <t>Income 1</t>
  </si>
  <si>
    <t>Income 2</t>
  </si>
  <si>
    <t>Difference</t>
  </si>
  <si>
    <t>Extra income</t>
  </si>
  <si>
    <t>Housing</t>
  </si>
  <si>
    <t>Total monthly income</t>
  </si>
  <si>
    <t>Mortgage or rent</t>
  </si>
  <si>
    <t>Second mortgage or rent</t>
  </si>
  <si>
    <t>Phone</t>
  </si>
  <si>
    <t>Electricity</t>
  </si>
  <si>
    <t>Gas</t>
  </si>
  <si>
    <t>Water and sewer</t>
  </si>
  <si>
    <t>Cable</t>
  </si>
  <si>
    <t>Waste removal</t>
  </si>
  <si>
    <t>Maintenance or repairs</t>
  </si>
  <si>
    <t>Supplies</t>
  </si>
  <si>
    <t>Other</t>
  </si>
  <si>
    <t>Transportation</t>
  </si>
  <si>
    <t>Vehicle 1 payment</t>
  </si>
  <si>
    <t>Vehicle 2 payment</t>
  </si>
  <si>
    <t>Bus/taxi fare</t>
  </si>
  <si>
    <t>Insurance</t>
  </si>
  <si>
    <t>Licensing</t>
  </si>
  <si>
    <t>Fuel</t>
  </si>
  <si>
    <t>Maintenance</t>
  </si>
  <si>
    <t>Entertainment</t>
  </si>
  <si>
    <t>Movies</t>
  </si>
  <si>
    <t>Home</t>
  </si>
  <si>
    <t>Concerts</t>
  </si>
  <si>
    <t>Health</t>
  </si>
  <si>
    <t>Sporting events</t>
  </si>
  <si>
    <t>Life</t>
  </si>
  <si>
    <t>Live theater</t>
  </si>
  <si>
    <t>Food</t>
  </si>
  <si>
    <t>Loans</t>
  </si>
  <si>
    <t>Groceries</t>
  </si>
  <si>
    <t>Personal</t>
  </si>
  <si>
    <t>Dining out</t>
  </si>
  <si>
    <t>Student</t>
  </si>
  <si>
    <t>Credit card</t>
  </si>
  <si>
    <t>Children</t>
  </si>
  <si>
    <t>Medical</t>
  </si>
  <si>
    <t>Clothing</t>
  </si>
  <si>
    <t>School tuition</t>
  </si>
  <si>
    <t>Taxes</t>
  </si>
  <si>
    <t>School supplies</t>
  </si>
  <si>
    <t>Federal</t>
  </si>
  <si>
    <t>Organization dues or fees</t>
  </si>
  <si>
    <t>State</t>
  </si>
  <si>
    <t>Lunch money</t>
  </si>
  <si>
    <t>Local</t>
  </si>
  <si>
    <t>Child care</t>
  </si>
  <si>
    <t>Toys/games</t>
  </si>
  <si>
    <t>Retirement account</t>
  </si>
  <si>
    <t>Pets</t>
  </si>
  <si>
    <t>Investment account</t>
  </si>
  <si>
    <t>College</t>
  </si>
  <si>
    <t>Grooming</t>
  </si>
  <si>
    <t>Toys</t>
  </si>
  <si>
    <t>Charity 1</t>
  </si>
  <si>
    <t>Charity 2</t>
  </si>
  <si>
    <t>Charity 3</t>
  </si>
  <si>
    <t>Hair/nails</t>
  </si>
  <si>
    <t>Legal</t>
  </si>
  <si>
    <t>Dry cleaning</t>
  </si>
  <si>
    <t>Attorney</t>
  </si>
  <si>
    <t>Health club</t>
  </si>
  <si>
    <t>Alimony</t>
  </si>
  <si>
    <t>Payments on lien or judgment</t>
  </si>
  <si>
    <t>Category</t>
  </si>
  <si>
    <t>Total</t>
  </si>
  <si>
    <t>Projected</t>
  </si>
  <si>
    <t>Actual</t>
  </si>
  <si>
    <t>Balance</t>
  </si>
  <si>
    <t>Amount</t>
  </si>
  <si>
    <t>Totals</t>
  </si>
  <si>
    <t>SUMMARY</t>
  </si>
  <si>
    <t>EXPENDITURES</t>
  </si>
  <si>
    <t>INCOME</t>
  </si>
  <si>
    <t>FAMILY MONTHLY BUDGET</t>
  </si>
  <si>
    <t>Projected balance (projected income minus expenses)</t>
  </si>
  <si>
    <t>Actual balance (actual income minus expenses)</t>
  </si>
  <si>
    <t>Difference (actual minus projected)</t>
  </si>
  <si>
    <t>Total projected cost</t>
  </si>
  <si>
    <t>Total actual cost</t>
  </si>
  <si>
    <t>Total difference</t>
  </si>
  <si>
    <t>Projected income</t>
  </si>
  <si>
    <t>Gifts and donations</t>
  </si>
  <si>
    <t>Savings or investments</t>
  </si>
  <si>
    <t>Sub-category</t>
  </si>
  <si>
    <t>Personal care</t>
  </si>
  <si>
    <t>Video/Streaming</t>
  </si>
  <si>
    <t>Apps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</si>
</sst>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6" formatCode="&quot;$&quot;#,##0_);[Red]\(&quot;$&quot;#,##0\)"/>
    <numFmt numFmtId="8" formatCode="&quot;$&quot;#,##0.00_);[Red]\(&quot;$&quot;#,##0.00\)"/>
    <numFmt numFmtId="164" formatCode="&quot;$&quot;#,##0.00"/>
  </numFmts>
  <fonts count="5" x14ac:knownFonts="1">
    <font>
      <sz val="11"/>
      <color theme="1"/>
      <name val="Century Gothic"/>
      <family val="2"/>
      <scheme val="minor"/>
    </font>
    <font>
      <b/>
      <sz val="11"/>
      <color theme="3"/>
      <name val="Century Gothic"/>
      <family val="2"/>
      <scheme val="minor"/>
    </font>
    <font>
      <sz val="22"/>
      <color theme="3"/>
      <name val="Century Gothic"/>
      <family val="2"/>
      <scheme val="major"/>
    </font>
    <font>
      <sz val="13"/>
      <color theme="3"/>
      <name val="Century Gothic"/>
      <family val="2"/>
      <scheme val="major"/>
    </font>
    <font>
      <sz val="11"/>
      <color theme="0"/>
      <name val="Century Gothic"/>
      <family val="2"/>
      <scheme val="minor"/>
    </font>
  </fonts>
  <fills count="4">
    <fill>
      <patternFill patternType="none"/>
    </fill>
    <fill>
      <patternFill patternType="gray125"/>
    </fill>
    <fill>
      <patternFill patternType="solid">
        <fgColor theme="3"/>
        <bgColor indexed="64"/>
      </patternFill>
    </fill>
    <fill>
      <patternFill patternType="solid">
        <fgColor theme="5" tint="-0.499984740745262"/>
        <bgColor indexed="64"/>
      </patternFill>
    </fill>
  </fills>
  <borders count="6">
    <border>
      <left/>
      <right/>
      <top/>
      <bottom/>
      <diagonal/>
    </border>
    <border>
      <left/>
      <right/>
      <top/>
      <bottom style="thick">
        <color theme="4" tint="-0.499984740745262"/>
      </bottom>
      <diagonal/>
    </border>
    <border>
      <left/>
      <right/>
      <top style="thin">
        <color theme="5" tint="-0.499984740745262"/>
      </top>
      <bottom style="thin">
        <color theme="5" tint="-0.499984740745262"/>
      </bottom>
      <diagonal/>
    </border>
    <border>
      <left style="thin">
        <color theme="5" tint="-0.499984740745262"/>
      </left>
      <right/>
      <top style="thin">
        <color theme="5" tint="-0.499984740745262"/>
      </top>
      <bottom style="thin">
        <color theme="5" tint="-0.499984740745262"/>
      </bottom>
      <diagonal/>
    </border>
    <border>
      <left/>
      <right style="thin">
        <color theme="5" tint="-0.499984740745262"/>
      </right>
      <top style="thin">
        <color theme="5" tint="-0.499984740745262"/>
      </top>
      <bottom style="thin">
        <color theme="5" tint="-0.499984740745262"/>
      </bottom>
      <diagonal/>
    </border>
    <border>
      <left/>
      <right/>
      <top style="thick">
        <color theme="4" tint="-0.499984740745262"/>
      </top>
      <bottom/>
      <diagonal/>
    </border>
  </borders>
  <cellStyleXfs count="4">
    <xf numFmtId="0" fontId="0" fillId="0" borderId="0">
      <alignment wrapText="1"/>
    </xf>
    <xf numFmtId="0" fontId="2" fillId="0" borderId="1" applyNumberFormat="0" applyFill="0" applyAlignment="0" applyProtection="0"/>
    <xf numFmtId="0" fontId="3" fillId="0" borderId="0" applyNumberFormat="0" applyFill="0" applyBorder="0" applyAlignment="0" applyProtection="0"/>
    <xf numFmtId="0" fontId="1" fillId="0" borderId="0" applyNumberFormat="0" applyFill="0" applyAlignment="0" applyProtection="0"/>
  </cellStyleXfs>
  <cellXfs count="15">
    <xf numFmtId="0" fontId="0" fillId="0" borderId="0" xfId="0">
      <alignment wrapText="1"/>
    </xf>
    <xf numFmtId="6" fontId="0" fillId="0" borderId="0" xfId="0" applyNumberFormat="1">
      <alignment wrapText="1"/>
    </xf>
    <xf numFmtId="164" fontId="0" fillId="0" borderId="0" xfId="0" applyNumberFormat="1">
      <alignment wrapText="1"/>
    </xf>
    <xf numFmtId="8" fontId="0" fillId="0" borderId="0" xfId="0" applyNumberFormat="1">
      <alignment wrapText="1"/>
    </xf>
    <xf numFmtId="0" fontId="0" fillId="2" borderId="0" xfId="0" applyFill="1" applyAlignment="1"/>
    <xf numFmtId="0" fontId="0" fillId="2" borderId="0" xfId="0" applyFill="1">
      <alignment wrapText="1"/>
    </xf>
    <xf numFmtId="0" fontId="0" fillId="3" borderId="0" xfId="0" applyFill="1">
      <alignment wrapText="1"/>
    </xf>
    <xf numFmtId="0" fontId="0" fillId="0" borderId="2" xfId="0" applyBorder="1">
      <alignment wrapText="1"/>
    </xf>
    <xf numFmtId="164" fontId="0" fillId="0" borderId="2" xfId="0" applyNumberFormat="1" applyBorder="1">
      <alignment wrapText="1"/>
    </xf>
    <xf numFmtId="0" fontId="0" fillId="0" borderId="3" xfId="0" applyBorder="1">
      <alignment wrapText="1"/>
    </xf>
    <xf numFmtId="8" fontId="0" fillId="0" borderId="4" xfId="0" applyNumberFormat="1" applyBorder="1">
      <alignment wrapText="1"/>
    </xf>
    <xf numFmtId="6" fontId="4" fillId="2" borderId="0" xfId="0" applyNumberFormat="1" applyFont="1" applyFill="1">
      <alignment wrapText="1"/>
    </xf>
    <xf numFmtId="0" fontId="2" fillId="0" borderId="1" xfId="1" applyAlignment="1">
      <alignment horizontal="left"/>
    </xf>
    <xf numFmtId="0" fontId="3" fillId="0" borderId="5" xfId="2" applyBorder="1"/>
    <xf numFmtId="0" fontId="4" fillId="0" borderId="0" xfId="0" applyFont="1" applyAlignment="1">
      <alignment horizontal="center"/>
    </xf>
  </cellXfs>
  <cellStyles count="4">
    <cellStyle name="Heading 1" xfId="1" builtinId="16" customBuiltin="1"/>
    <cellStyle name="Heading 2" xfId="2" builtinId="17" customBuiltin="1"/>
    <cellStyle name="Heading 3" xfId="3" builtinId="18" customBuiltin="1"/>
    <cellStyle name="Normal" xfId="0" builtinId="0" customBuiltin="1"/>
  </cellStyles>
  <dxfs count="49">
    <dxf>
      <numFmt numFmtId="164" formatCode="&quot;$&quot;#,##0.00"/>
    </dxf>
    <dxf>
      <numFmt numFmtId="12" formatCode="&quot;$&quot;#,##0.00_);[Red]\(&quot;$&quot;#,##0.00\)"/>
    </dxf>
    <dxf>
      <numFmt numFmtId="12" formatCode="&quot;$&quot;#,##0.00_);[Red]\(&quot;$&quot;#,##0.00\)"/>
    </dxf>
    <dxf>
      <numFmt numFmtId="12" formatCode="&quot;$&quot;#,##0.00_);[Red]\(&quot;$&quot;#,##0.00\)"/>
      <border diagonalUp="0" diagonalDown="0" outline="0">
        <left/>
        <right style="thin">
          <color theme="5" tint="-0.499984740745262"/>
        </right>
        <top style="thin">
          <color theme="5" tint="-0.499984740745262"/>
        </top>
        <bottom style="thin">
          <color theme="5" tint="-0.499984740745262"/>
        </bottom>
      </border>
    </dxf>
    <dxf>
      <numFmt numFmtId="164" formatCode="&quot;$&quot;#,##0.00"/>
      <border diagonalUp="0" diagonalDown="0" outline="0">
        <left/>
        <right/>
        <top style="thin">
          <color theme="5" tint="-0.499984740745262"/>
        </top>
        <bottom style="thin">
          <color theme="5" tint="-0.499984740745262"/>
        </bottom>
      </border>
    </dxf>
    <dxf>
      <numFmt numFmtId="164" formatCode="&quot;$&quot;#,##0.00"/>
      <border diagonalUp="0" diagonalDown="0" outline="0">
        <left/>
        <right/>
        <top style="thin">
          <color theme="5" tint="-0.499984740745262"/>
        </top>
        <bottom style="thin">
          <color theme="5" tint="-0.499984740745262"/>
        </bottom>
      </border>
    </dxf>
    <dxf>
      <border diagonalUp="0" diagonalDown="0" outline="0">
        <left/>
        <right/>
        <top style="thin">
          <color theme="5" tint="-0.499984740745262"/>
        </top>
        <bottom style="thin">
          <color theme="5" tint="-0.499984740745262"/>
        </bottom>
      </border>
    </dxf>
    <dxf>
      <border diagonalUp="0" diagonalDown="0" outline="0">
        <left style="thin">
          <color theme="5" tint="-0.499984740745262"/>
        </left>
        <right/>
        <top style="thin">
          <color theme="5" tint="-0.499984740745262"/>
        </top>
        <bottom style="thin">
          <color theme="5" tint="-0.499984740745262"/>
        </bottom>
      </border>
    </dxf>
    <dxf>
      <border diagonalUp="0" diagonalDown="0">
        <left/>
        <right style="thin">
          <color theme="5" tint="-0.499984740745262"/>
        </right>
        <top style="thin">
          <color theme="5" tint="-0.499984740745262"/>
        </top>
        <bottom style="thin">
          <color theme="5" tint="-0.499984740745262"/>
        </bottom>
        <vertical/>
        <horizontal style="thin">
          <color theme="5" tint="-0.499984740745262"/>
        </horizontal>
      </border>
    </dxf>
    <dxf>
      <border diagonalUp="0" diagonalDown="0">
        <left/>
        <right/>
        <top style="thin">
          <color theme="5" tint="-0.499984740745262"/>
        </top>
        <bottom style="thin">
          <color theme="5" tint="-0.499984740745262"/>
        </bottom>
        <vertical/>
        <horizontal style="thin">
          <color theme="5" tint="-0.499984740745262"/>
        </horizontal>
      </border>
    </dxf>
    <dxf>
      <border diagonalUp="0" diagonalDown="0">
        <left/>
        <right/>
        <top style="thin">
          <color theme="5" tint="-0.499984740745262"/>
        </top>
        <bottom style="thin">
          <color theme="5" tint="-0.499984740745262"/>
        </bottom>
        <vertical/>
        <horizontal style="thin">
          <color theme="5" tint="-0.499984740745262"/>
        </horizontal>
      </border>
    </dxf>
    <dxf>
      <border diagonalUp="0" diagonalDown="0">
        <left/>
        <right/>
        <top style="thin">
          <color theme="5" tint="-0.499984740745262"/>
        </top>
        <bottom style="thin">
          <color theme="5" tint="-0.499984740745262"/>
        </bottom>
        <vertical/>
        <horizontal style="thin">
          <color theme="5" tint="-0.499984740745262"/>
        </horizontal>
      </border>
    </dxf>
    <dxf>
      <border diagonalUp="0" diagonalDown="0">
        <left style="thin">
          <color theme="5" tint="-0.499984740745262"/>
        </left>
        <right/>
        <top style="thin">
          <color theme="5" tint="-0.499984740745262"/>
        </top>
        <bottom style="thin">
          <color theme="5" tint="-0.499984740745262"/>
        </bottom>
        <vertical/>
        <horizontal style="thin">
          <color theme="5" tint="-0.499984740745262"/>
        </horizontal>
      </border>
    </dxf>
    <dxf>
      <border>
        <top style="thin">
          <color rgb="FF833C0C"/>
        </top>
      </border>
    </dxf>
    <dxf>
      <fill>
        <patternFill patternType="solid">
          <fgColor indexed="64"/>
          <bgColor theme="5" tint="-0.499984740745262"/>
        </patternFill>
      </fill>
    </dxf>
    <dxf>
      <numFmt numFmtId="164" formatCode="&quot;$&quot;#,##0.00"/>
    </dxf>
    <dxf>
      <numFmt numFmtId="12" formatCode="&quot;$&quot;#,##0.00_);[Red]\(&quot;$&quot;#,##0.00\)"/>
    </dxf>
    <dxf>
      <numFmt numFmtId="12" formatCode="&quot;$&quot;#,##0.00_);[Red]\(&quot;$&quot;#,##0.00\)"/>
    </dxf>
    <dxf>
      <fill>
        <patternFill patternType="none">
          <fgColor indexed="64"/>
          <bgColor auto="1"/>
        </patternFill>
      </fill>
    </dxf>
    <dxf>
      <fill>
        <patternFill patternType="solid">
          <fgColor indexed="64"/>
          <bgColor theme="3"/>
        </patternFill>
      </fill>
    </dxf>
    <dxf>
      <font>
        <b val="0"/>
        <i val="0"/>
        <strike val="0"/>
        <condense val="0"/>
        <extend val="0"/>
        <outline val="0"/>
        <shadow val="0"/>
        <u val="none"/>
        <vertAlign val="baseline"/>
        <sz val="11"/>
        <color theme="1"/>
        <name val="Century Gothic"/>
        <scheme val="minor"/>
      </font>
      <numFmt numFmtId="10" formatCode="&quot;$&quot;#,##0_);[Red]\(&quot;$&quot;#,##0\)"/>
      <fill>
        <patternFill patternType="none">
          <fgColor indexed="64"/>
          <bgColor indexed="65"/>
        </patternFill>
      </fill>
    </dxf>
    <dxf>
      <fill>
        <patternFill patternType="solid">
          <fgColor indexed="64"/>
          <bgColor theme="3"/>
        </patternFill>
      </fill>
    </dxf>
    <dxf>
      <fill>
        <patternFill patternType="solid">
          <fgColor theme="6" tint="0.79998168889431442"/>
          <bgColor theme="6" tint="0.79998168889431442"/>
        </patternFill>
      </fill>
    </dxf>
    <dxf>
      <fill>
        <patternFill patternType="solid">
          <fgColor theme="6" tint="0.79998168889431442"/>
          <bgColor theme="6" tint="0.79998168889431442"/>
        </patternFill>
      </fill>
    </dxf>
    <dxf>
      <font>
        <b/>
        <color theme="1"/>
      </font>
    </dxf>
    <dxf>
      <font>
        <b/>
        <color theme="1"/>
      </font>
    </dxf>
    <dxf>
      <font>
        <b/>
        <color theme="1"/>
      </font>
      <border>
        <top style="double">
          <color theme="6"/>
        </top>
      </border>
    </dxf>
    <dxf>
      <font>
        <b/>
        <color theme="0"/>
      </font>
      <fill>
        <patternFill patternType="solid">
          <fgColor theme="3"/>
          <bgColor theme="3"/>
        </patternFill>
      </fill>
    </dxf>
    <dxf>
      <font>
        <color theme="1"/>
      </font>
      <border>
        <left style="thin">
          <color theme="6" tint="0.39997558519241921"/>
        </left>
        <right style="thin">
          <color theme="6" tint="0.39997558519241921"/>
        </right>
        <top style="thin">
          <color theme="6" tint="0.39997558519241921"/>
        </top>
        <bottom style="thin">
          <color theme="6" tint="0.39997558519241921"/>
        </bottom>
        <horizontal style="thin">
          <color theme="6" tint="0.39997558519241921"/>
        </horizontal>
      </border>
    </dxf>
    <dxf>
      <border>
        <left style="thin">
          <color theme="9"/>
        </left>
      </border>
    </dxf>
    <dxf>
      <border>
        <left style="thin">
          <color theme="9"/>
        </left>
      </border>
    </dxf>
    <dxf>
      <border>
        <top style="thin">
          <color theme="9"/>
        </top>
      </border>
    </dxf>
    <dxf>
      <border>
        <top style="thin">
          <color theme="9"/>
        </top>
      </border>
    </dxf>
    <dxf>
      <font>
        <b/>
        <color theme="1"/>
      </font>
    </dxf>
    <dxf>
      <font>
        <b/>
        <color theme="1"/>
      </font>
    </dxf>
    <dxf>
      <font>
        <b/>
        <color theme="1"/>
      </font>
      <border>
        <top style="double">
          <color theme="9"/>
        </top>
      </border>
    </dxf>
    <dxf>
      <font>
        <b/>
        <color theme="0"/>
      </font>
      <fill>
        <patternFill patternType="solid">
          <fgColor theme="9" tint="-0.24994659260841701"/>
          <bgColor theme="9" tint="-0.24994659260841701"/>
        </patternFill>
      </fill>
    </dxf>
    <dxf>
      <font>
        <color theme="1"/>
      </font>
      <border>
        <left style="thin">
          <color theme="9"/>
        </left>
        <right style="thin">
          <color theme="9"/>
        </right>
        <top style="thin">
          <color theme="9"/>
        </top>
        <bottom style="thin">
          <color theme="9"/>
        </bottom>
      </border>
    </dxf>
    <dxf>
      <border>
        <left style="thin">
          <color theme="5"/>
        </left>
      </border>
    </dxf>
    <dxf>
      <border>
        <left style="thin">
          <color theme="5"/>
        </left>
      </border>
    </dxf>
    <dxf>
      <border>
        <top style="thin">
          <color theme="5"/>
        </top>
      </border>
    </dxf>
    <dxf>
      <border>
        <top style="thin">
          <color theme="5"/>
        </top>
      </border>
    </dxf>
    <dxf>
      <font>
        <b/>
        <color theme="1"/>
      </font>
    </dxf>
    <dxf>
      <font>
        <b/>
        <color theme="1"/>
      </font>
    </dxf>
    <dxf>
      <font>
        <b/>
        <color theme="1"/>
      </font>
      <border>
        <top style="double">
          <color theme="5"/>
        </top>
      </border>
    </dxf>
    <dxf>
      <font>
        <b/>
        <color theme="0"/>
      </font>
      <fill>
        <patternFill patternType="solid">
          <fgColor theme="5" tint="-0.499984740745262"/>
          <bgColor theme="5" tint="-0.499984740745262"/>
        </patternFill>
      </fill>
    </dxf>
    <dxf>
      <font>
        <color theme="1"/>
      </font>
      <border>
        <left style="thin">
          <color theme="5" tint="-0.499984740745262"/>
        </left>
        <right style="thin">
          <color theme="5" tint="-0.499984740745262"/>
        </right>
        <top style="thin">
          <color theme="5" tint="-0.499984740745262"/>
        </top>
        <bottom style="thin">
          <color theme="5" tint="-0.499984740745262"/>
        </bottom>
        <horizontal style="thin">
          <color theme="5" tint="-0.499984740745262"/>
        </horizontal>
      </border>
    </dxf>
    <dxf>
      <font>
        <b/>
        <color theme="1"/>
      </font>
      <border>
        <bottom style="thin">
          <color theme="4"/>
        </bottom>
        <vertical/>
        <horizontal/>
      </border>
    </dxf>
    <dxf>
      <font>
        <color theme="1"/>
      </font>
      <border>
        <left style="thin">
          <color theme="4"/>
        </left>
        <right style="thin">
          <color theme="4"/>
        </right>
        <top style="thin">
          <color theme="4"/>
        </top>
        <bottom style="thin">
          <color theme="4"/>
        </bottom>
        <vertical/>
        <horizontal/>
      </border>
    </dxf>
  </dxfs>
  <tableStyles count="4" defaultTableStyle="TableStyleMedium2" defaultPivotStyle="PivotStyleLight16">
    <tableStyle name="SlicerStyleDark1 2" pivot="0" table="0" count="10" xr9:uid="{00000000-0011-0000-FFFF-FFFF00000000}">
      <tableStyleElement type="wholeTable" dxfId="48"/>
      <tableStyleElement type="headerRow" dxfId="47"/>
    </tableStyle>
    <tableStyle name="TableStyleLight10 2" pivot="0" count="9" xr9:uid="{09C7FE84-CA0F-4683-A3FF-A025421DEB59}">
      <tableStyleElement type="wholeTable" dxfId="46"/>
      <tableStyleElement type="headerRow" dxfId="45"/>
      <tableStyleElement type="totalRow" dxfId="44"/>
      <tableStyleElement type="firstColumn" dxfId="43"/>
      <tableStyleElement type="lastColumn" dxfId="42"/>
      <tableStyleElement type="firstRowStripe" dxfId="41"/>
      <tableStyleElement type="secondRowStripe" dxfId="40"/>
      <tableStyleElement type="firstColumnStripe" dxfId="39"/>
      <tableStyleElement type="secondColumnStripe" dxfId="38"/>
    </tableStyle>
    <tableStyle name="TableStyleLight14 2" pivot="0" count="9" xr9:uid="{FDD7FB34-6B70-42F6-B6ED-1E71A4FE95F1}">
      <tableStyleElement type="wholeTable" dxfId="37"/>
      <tableStyleElement type="headerRow" dxfId="36"/>
      <tableStyleElement type="totalRow" dxfId="35"/>
      <tableStyleElement type="firstColumn" dxfId="34"/>
      <tableStyleElement type="lastColumn" dxfId="33"/>
      <tableStyleElement type="firstRowStripe" dxfId="32"/>
      <tableStyleElement type="secondRowStripe" dxfId="31"/>
      <tableStyleElement type="firstColumnStripe" dxfId="30"/>
      <tableStyleElement type="secondColumnStripe" dxfId="29"/>
    </tableStyle>
    <tableStyle name="TableStyleMedium4 2" pivot="0" count="7" xr9:uid="{BE6B9A7C-09CD-4BF9-B07D-E5E29DF8B35F}">
      <tableStyleElement type="wholeTable" dxfId="28"/>
      <tableStyleElement type="headerRow" dxfId="27"/>
      <tableStyleElement type="totalRow" dxfId="26"/>
      <tableStyleElement type="firstColumn" dxfId="25"/>
      <tableStyleElement type="lastColumn" dxfId="24"/>
      <tableStyleElement type="firstRowStripe" dxfId="23"/>
      <tableStyleElement type="firstColumnStripe" dxfId="22"/>
    </tableStyle>
  </tableStyles>
  <extLst>
    <ext xmlns:x14="http://schemas.microsoft.com/office/spreadsheetml/2009/9/main" uri="{46F421CA-312F-682f-3DD2-61675219B42D}">
      <x14:dxfs count="8">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theme="4" tint="-0.249977111117893"/>
          </font>
          <fill>
            <patternFill patternType="solid">
              <fgColor theme="4" tint="0.59999389629810485"/>
              <bgColor theme="4" tint="0.59999389629810485"/>
            </patternFill>
          </fill>
          <border>
            <left style="thin">
              <color theme="4" tint="0.59999389629810485"/>
            </left>
            <right style="thin">
              <color theme="4" tint="0.59999389629810485"/>
            </right>
            <top style="thin">
              <color theme="4" tint="0.59999389629810485"/>
            </top>
            <bottom style="thin">
              <color theme="4" tint="0.59999389629810485"/>
            </bottom>
            <vertical/>
            <horizontal/>
          </border>
        </dxf>
        <dxf>
          <font>
            <color theme="0"/>
          </font>
          <fill>
            <patternFill patternType="solid">
              <fgColor theme="4"/>
              <bgColor theme="4" tint="-0.24994659260841701"/>
            </patternFill>
          </fill>
          <border>
            <left style="thin">
              <color theme="4"/>
            </left>
            <right style="thin">
              <color theme="4"/>
            </right>
            <top style="thin">
              <color theme="4"/>
            </top>
            <bottom style="thin">
              <color theme="4"/>
            </bottom>
            <vertical/>
            <horizontal/>
          </border>
        </dxf>
        <dxf>
          <font>
            <color rgb="FF959595"/>
          </font>
          <fill>
            <patternFill patternType="solid">
              <fgColor rgb="FFDFDFDF"/>
              <bgColor rgb="FFDFDFDF"/>
            </patternFill>
          </fill>
          <border>
            <left style="thin">
              <color rgb="FFDFDFDF"/>
            </left>
            <right style="thin">
              <color rgb="FFDFDFDF"/>
            </right>
            <top style="thin">
              <color rgb="FFDFDFDF"/>
            </top>
            <bottom style="thin">
              <color rgb="FFDFDFDF"/>
            </bottom>
            <vertical/>
            <horizontal/>
          </border>
        </dxf>
        <dxf>
          <font>
            <color rgb="FF000000"/>
          </font>
          <fill>
            <patternFill patternType="solid">
              <fgColor rgb="FFC0C0C0"/>
              <bgColor rgb="FFC0C0C0"/>
            </patternFill>
          </fill>
          <border>
            <left style="thin">
              <color rgb="FFC0C0C0"/>
            </left>
            <right style="thin">
              <color rgb="FFC0C0C0"/>
            </right>
            <top style="thin">
              <color rgb="FFC0C0C0"/>
            </top>
            <bottom style="thin">
              <color rgb="FFC0C0C0"/>
            </bottom>
            <vertical/>
            <horizontal/>
          </border>
        </dxf>
      </x14:dxfs>
    </ext>
    <ext xmlns:x14="http://schemas.microsoft.com/office/spreadsheetml/2009/9/main" uri="{EB79DEF2-80B8-43e5-95BD-54CBDDF9020C}">
      <x14:slicerStyles defaultSlicerStyle="SlicerStyleLight1">
        <x14:slicerStyle name="SlicerStyleDark1 2">
          <x14:slicerStyleElements>
            <x14:slicerStyleElement type="unselectedItemWithData" dxfId="7"/>
            <x14:slicerStyleElement type="unselectedItemWithNoData" dxfId="6"/>
            <x14:slicerStyleElement type="selectedItemWithData" dxfId="5"/>
            <x14:slicerStyleElement type="selectedItemWithNoData" dxfId="4"/>
            <x14:slicerStyleElement type="hoveredUnselectedItemWithData" dxfId="3"/>
            <x14:slicerStyleElement type="hoveredSelectedItemWithData" dxfId="2"/>
            <x14:slicerStyleElement type="hoveredUnselectedItemWithNoData" dxfId="1"/>
            <x14:slicerStyleElement type="hoveredSelectedItemWithNoData" dxfId="0"/>
          </x14:slicerStyleElements>
        </x14:slicerStyle>
      </x14:slicerStyles>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microsoft.com/office/2007/relationships/slicerCache" Target="slicerCaches/slicerCache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editAs="oneCell">
    <xdr:from>
      <xdr:col>1</xdr:col>
      <xdr:colOff>19049</xdr:colOff>
      <xdr:row>2</xdr:row>
      <xdr:rowOff>9525</xdr:rowOff>
    </xdr:from>
    <xdr:to>
      <xdr:col>6</xdr:col>
      <xdr:colOff>9524</xdr:colOff>
      <xdr:row>2</xdr:row>
      <xdr:rowOff>1476375</xdr:rowOff>
    </xdr:to>
    <mc:AlternateContent xmlns:mc="http://schemas.openxmlformats.org/markup-compatibility/2006" xmlns:sle15="http://schemas.microsoft.com/office/drawing/2012/slicer">
      <mc:Choice Requires="sle15">
        <xdr:graphicFrame macro="">
          <xdr:nvGraphicFramePr>
            <xdr:cNvPr id="2" name="Category 3" descr="Slicer to filter Expenditures Table by Category">
              <a:extLst>
                <a:ext uri="{FF2B5EF4-FFF2-40B4-BE49-F238E27FC236}">
                  <a16:creationId xmlns:a16="http://schemas.microsoft.com/office/drawing/2014/main" id="{ADF28433-6BA1-42F5-A128-774FE5F291E5}"/>
                </a:ext>
              </a:extLst>
            </xdr:cNvPr>
            <xdr:cNvGraphicFramePr/>
          </xdr:nvGraphicFramePr>
          <xdr:xfrm>
            <a:off x="0" y="0"/>
            <a:ext cx="0" cy="0"/>
          </xdr:xfrm>
          <a:graphic>
            <a:graphicData uri="http://schemas.microsoft.com/office/drawing/2010/slicer">
              <sle:slicer xmlns:sle="http://schemas.microsoft.com/office/drawing/2010/slicer" name="Category 3"/>
            </a:graphicData>
          </a:graphic>
        </xdr:graphicFrame>
      </mc:Choice>
      <mc:Fallback xmlns="">
        <xdr:sp macro="" textlink="">
          <xdr:nvSpPr>
            <xdr:cNvPr id="0" name=""/>
            <xdr:cNvSpPr>
              <a:spLocks noTextEdit="1"/>
            </xdr:cNvSpPr>
          </xdr:nvSpPr>
          <xdr:spPr>
            <a:xfrm>
              <a:off x="219074" y="942975"/>
              <a:ext cx="7019925" cy="1466850"/>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supported in Excel or later.
If the shape was modified in an earlier version of Excel, or if the workbook was saved in Excel 2007 or earlier, the slicer can't be used.</a:t>
              </a:r>
            </a:p>
          </xdr:txBody>
        </xdr:sp>
      </mc:Fallback>
    </mc:AlternateContent>
    <xdr:clientData/>
  </xdr:twoCellAnchor>
</xdr:wsDr>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Category111" xr10:uid="{00000000-0013-0000-FFFF-FFFF01000000}" sourceName="Category">
  <extLst>
    <x:ext xmlns:x15="http://schemas.microsoft.com/office/spreadsheetml/2010/11/main" uri="{2F2917AC-EB37-4324-AD4E-5DD8C200BD13}">
      <x15:tableSlicerCache tableId="6" column="1"/>
    </x:ext>
  </extLst>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Category 3" xr10:uid="{00000000-0014-0000-FFFF-FFFF01000000}" cache="Slicer_Category111" caption="Category" columnCount="4" style="SlicerStyleDark1 2" rowHeight="241300"/>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0000000}" name="SummaryTable" displayName="SummaryTable" ref="B3:C6" totalsRowShown="0" headerRowDxfId="21">
  <tableColumns count="2">
    <tableColumn id="1" xr3:uid="{00000000-0010-0000-0000-000001000000}" name="Balance" dataCellStyle="Normal"/>
    <tableColumn id="3" xr3:uid="{00000000-0010-0000-0000-000003000000}" name="Amount" dataDxfId="20"/>
  </tableColumns>
  <tableStyleInfo name="TableStyleMedium4 2" showFirstColumn="0" showLastColumn="0" showRowStripes="1" showColumnStripes="0"/>
  <extLst>
    <ext xmlns:x14="http://schemas.microsoft.com/office/spreadsheetml/2009/9/main" uri="{504A1905-F514-4f6f-8877-14C23A59335A}">
      <x14:table altTextSummary="Balances are automatically calculated in this table, including projected, actual and the difference in balances"/>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1000000}" name="TotalsTable" displayName="TotalsTable" ref="B3:C6" totalsRowShown="0" headerRowDxfId="19">
  <tableColumns count="2">
    <tableColumn id="1" xr3:uid="{00000000-0010-0000-0100-000001000000}" name="Totals"/>
    <tableColumn id="2" xr3:uid="{00000000-0010-0000-0100-000002000000}" name="Amount"/>
  </tableColumns>
  <tableStyleInfo name="TableStyleMedium4 2" showFirstColumn="0" showLastColumn="0" showRowStripes="1" showColumnStripes="0"/>
  <extLst>
    <ext xmlns:x14="http://schemas.microsoft.com/office/spreadsheetml/2009/9/main" uri="{504A1905-F514-4f6f-8877-14C23A59335A}">
      <x14:table altTextSummary="Totals for projected cost, actual cost, and difference are automatically calculated in this table"/>
    </ext>
  </extLst>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2000000}" name="IncomeTable" displayName="IncomeTable" ref="B3:E7" totalsRowCount="1" headerRowDxfId="18">
  <tableColumns count="4">
    <tableColumn id="1" xr3:uid="{00000000-0010-0000-0200-000001000000}" name="Projected income" totalsRowLabel="Total monthly income"/>
    <tableColumn id="3" xr3:uid="{00000000-0010-0000-0200-000003000000}" name="Projected" totalsRowFunction="sum" dataDxfId="17" totalsRowDxfId="2"/>
    <tableColumn id="4" xr3:uid="{00000000-0010-0000-0200-000004000000}" name="Actual" totalsRowFunction="sum" dataDxfId="16" totalsRowDxfId="1"/>
    <tableColumn id="5" xr3:uid="{00000000-0010-0000-0200-000005000000}" name="Difference" totalsRowFunction="sum" dataDxfId="15" totalsRowDxfId="0">
      <calculatedColumnFormula>IncomeTable[[#This Row],[Projected]]-IncomeTable[[#This Row],[Actual]]</calculatedColumnFormula>
    </tableColumn>
  </tableColumns>
  <tableStyleInfo name="TableStyleLight14 2" showFirstColumn="0" showLastColumn="0" showRowStripes="1" showColumnStripes="0"/>
  <extLst>
    <ext xmlns:x14="http://schemas.microsoft.com/office/spreadsheetml/2009/9/main" uri="{504A1905-F514-4f6f-8877-14C23A59335A}">
      <x14:table altTextSummary="Enter Projected income source, and Projected and Actual amounts in this table. Difference is automatically calculated"/>
    </ext>
  </extLst>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3000000}" name="ExpendituresTable" displayName="ExpendituresTable" ref="B4:F80" totalsRowCount="1" headerRowDxfId="14" totalsRowBorderDxfId="13">
  <autoFilter ref="B4:F79" xr:uid="{00000000-0009-0000-0100-000006000000}"/>
  <tableColumns count="5">
    <tableColumn id="1" xr3:uid="{00000000-0010-0000-0300-000001000000}" name="Category" totalsRowLabel="Total" dataDxfId="12" totalsRowDxfId="7"/>
    <tableColumn id="2" xr3:uid="{00000000-0010-0000-0300-000002000000}" name="Sub-category" dataDxfId="11" totalsRowDxfId="6"/>
    <tableColumn id="3" xr3:uid="{00000000-0010-0000-0300-000003000000}" name="Projected" dataDxfId="10" totalsRowDxfId="5"/>
    <tableColumn id="4" xr3:uid="{00000000-0010-0000-0300-000004000000}" name="Actual" dataDxfId="9" totalsRowDxfId="4"/>
    <tableColumn id="5" xr3:uid="{00000000-0010-0000-0300-000005000000}" name="Difference" totalsRowFunction="sum" dataDxfId="8" totalsRowDxfId="3">
      <calculatedColumnFormula>ExpendituresTable[[#This Row],[Projected]]-ExpendituresTable[[#This Row],[Actual]]</calculatedColumnFormula>
    </tableColumn>
  </tableColumns>
  <tableStyleInfo name="TableStyleLight10 2" showFirstColumn="0" showLastColumn="0" showRowStripes="1" showColumnStripes="0"/>
  <extLst>
    <ext xmlns:x14="http://schemas.microsoft.com/office/spreadsheetml/2009/9/main" uri="{504A1905-F514-4f6f-8877-14C23A59335A}">
      <x14:table altTextSummary="Enter expense Category and Sub Category, and projected and actual expense amounts in this table. Difference is automatically calculated"/>
    </ext>
  </extLst>
</table>
</file>

<file path=xl/theme/_rels/theme1.x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Savon">
  <a:themeElements>
    <a:clrScheme name="Savon">
      <a:dk1>
        <a:sysClr val="windowText" lastClr="000000"/>
      </a:dk1>
      <a:lt1>
        <a:sysClr val="window" lastClr="FFFFFF"/>
      </a:lt1>
      <a:dk2>
        <a:srgbClr val="1485A4"/>
      </a:dk2>
      <a:lt2>
        <a:srgbClr val="E3DED1"/>
      </a:lt2>
      <a:accent1>
        <a:srgbClr val="1CADE4"/>
      </a:accent1>
      <a:accent2>
        <a:srgbClr val="2683C6"/>
      </a:accent2>
      <a:accent3>
        <a:srgbClr val="27CED7"/>
      </a:accent3>
      <a:accent4>
        <a:srgbClr val="42BA97"/>
      </a:accent4>
      <a:accent5>
        <a:srgbClr val="3E8853"/>
      </a:accent5>
      <a:accent6>
        <a:srgbClr val="62A39F"/>
      </a:accent6>
      <a:hlink>
        <a:srgbClr val="F49100"/>
      </a:hlink>
      <a:folHlink>
        <a:srgbClr val="739D9B"/>
      </a:folHlink>
    </a:clrScheme>
    <a:fontScheme name="Savon">
      <a:majorFont>
        <a:latin typeface="Century Gothic" panose="020B0502020202020204"/>
        <a:ea typeface=""/>
        <a:cs typeface=""/>
        <a:font script="Jpan" typeface="ＭＳ ゴシック"/>
        <a:font script="Hang" typeface="맑은 고딕"/>
        <a:font script="Hans" typeface="宋体"/>
        <a:font script="Hant" typeface="新細明體"/>
        <a:font script="Arab" typeface="Tahoma"/>
        <a:font script="Hebr" typeface="Gisha"/>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entury Gothic" panose="020B0502020202020204"/>
        <a:ea typeface=""/>
        <a:cs typeface=""/>
        <a:font script="Jpan" typeface="ＭＳ ゴシック"/>
        <a:font script="Hang" typeface="맑은 고딕"/>
        <a:font script="Hans" typeface="宋体"/>
        <a:font script="Hant" typeface="新細明體"/>
        <a:font script="Arab" typeface="Tahoma"/>
        <a:font script="Hebr" typeface="Gisha"/>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Verdana"/>
        <a:font script="Uigh" typeface="Microsoft Uighur"/>
        <a:font script="Geor" typeface="Sylfaen"/>
      </a:minorFont>
    </a:fontScheme>
    <a:fmtScheme name="Savon">
      <a:fillStyleLst>
        <a:solidFill>
          <a:schemeClr val="phClr"/>
        </a:solidFill>
        <a:gradFill rotWithShape="1">
          <a:gsLst>
            <a:gs pos="0">
              <a:schemeClr val="phClr">
                <a:tint val="60000"/>
                <a:satMod val="105000"/>
                <a:lumMod val="105000"/>
              </a:schemeClr>
            </a:gs>
            <a:gs pos="100000">
              <a:schemeClr val="phClr">
                <a:tint val="65000"/>
                <a:satMod val="100000"/>
                <a:lumMod val="100000"/>
              </a:schemeClr>
            </a:gs>
            <a:gs pos="100000">
              <a:schemeClr val="phClr">
                <a:tint val="70000"/>
                <a:satMod val="100000"/>
                <a:lumMod val="100000"/>
              </a:schemeClr>
            </a:gs>
          </a:gsLst>
          <a:lin ang="5400000" scaled="0"/>
        </a:gradFill>
        <a:gradFill rotWithShape="1">
          <a:gsLst>
            <a:gs pos="0">
              <a:schemeClr val="phClr">
                <a:satMod val="100000"/>
                <a:lumMod val="100000"/>
              </a:schemeClr>
            </a:gs>
            <a:gs pos="50000">
              <a:schemeClr val="phClr">
                <a:shade val="99000"/>
                <a:satMod val="105000"/>
                <a:lumMod val="100000"/>
              </a:schemeClr>
            </a:gs>
            <a:gs pos="100000">
              <a:schemeClr val="phClr">
                <a:shade val="98000"/>
                <a:satMod val="105000"/>
                <a:lumMod val="100000"/>
              </a:schemeClr>
            </a:gs>
          </a:gsLst>
          <a:lin ang="5400000" scaled="0"/>
        </a:gradFill>
      </a:fillStyleLst>
      <a:lnStyleLst>
        <a:ln w="6350" cap="flat" cmpd="sng" algn="ctr">
          <a:solidFill>
            <a:schemeClr val="phClr"/>
          </a:solidFill>
          <a:prstDash val="solid"/>
        </a:ln>
        <a:ln w="12700" cap="flat" cmpd="sng" algn="ctr">
          <a:solidFill>
            <a:schemeClr val="phClr"/>
          </a:solidFill>
          <a:prstDash val="solid"/>
        </a:ln>
        <a:ln w="19050" cap="flat" cmpd="sng" algn="ctr">
          <a:solidFill>
            <a:schemeClr val="phClr"/>
          </a:solidFill>
          <a:prstDash val="solid"/>
        </a:ln>
      </a:lnStyleLst>
      <a:effectStyleLst>
        <a:effectStyle>
          <a:effectLst/>
        </a:effectStyle>
        <a:effectStyle>
          <a:effectLst>
            <a:outerShdw blurRad="38100" dist="12700" dir="5400000" algn="ctr" rotWithShape="0">
              <a:srgbClr val="000000">
                <a:alpha val="63000"/>
              </a:srgbClr>
            </a:outerShdw>
          </a:effectLst>
        </a:effectStyle>
        <a:effectStyle>
          <a:effectLst>
            <a:outerShdw blurRad="57150" dist="19050" dir="5400000" algn="ctr" rotWithShape="0">
              <a:srgbClr val="000000">
                <a:alpha val="63000"/>
              </a:srgbClr>
            </a:outerShdw>
          </a:effectLst>
          <a:scene3d>
            <a:camera prst="orthographicFront">
              <a:rot lat="0" lon="0" rev="0"/>
            </a:camera>
            <a:lightRig rig="flat" dir="tl">
              <a:rot lat="0" lon="0" rev="4200000"/>
            </a:lightRig>
          </a:scene3d>
          <a:sp3d prstMaterial="flat">
            <a:bevelT w="50800" h="63500" prst="riblet"/>
          </a:sp3d>
        </a:effectStyle>
      </a:effectStyleLst>
      <a:bgFillStyleLst>
        <a:solidFill>
          <a:schemeClr val="phClr"/>
        </a:solidFill>
        <a:gradFill rotWithShape="1">
          <a:gsLst>
            <a:gs pos="0">
              <a:schemeClr val="phClr">
                <a:tint val="90000"/>
                <a:shade val="92000"/>
                <a:satMod val="160000"/>
              </a:schemeClr>
            </a:gs>
            <a:gs pos="77000">
              <a:schemeClr val="phClr">
                <a:tint val="100000"/>
                <a:shade val="73000"/>
                <a:satMod val="155000"/>
              </a:schemeClr>
            </a:gs>
            <a:gs pos="100000">
              <a:schemeClr val="phClr">
                <a:tint val="100000"/>
                <a:shade val="67000"/>
                <a:satMod val="145000"/>
              </a:schemeClr>
            </a:gs>
          </a:gsLst>
          <a:lin ang="5400000" scaled="0"/>
        </a:gradFill>
        <a:blipFill rotWithShape="1">
          <a:blip xmlns:r="http://schemas.openxmlformats.org/officeDocument/2006/relationships" r:embed="rId1">
            <a:duotone>
              <a:schemeClr val="phClr">
                <a:tint val="95000"/>
              </a:schemeClr>
              <a:schemeClr val="phClr">
                <a:shade val="92000"/>
                <a:satMod val="115000"/>
              </a:schemeClr>
            </a:duotone>
          </a:blip>
          <a:tile tx="0" ty="0" sx="60000" sy="60000" flip="none" algn="tl"/>
        </a:blipFill>
      </a:bgFillStyleLst>
    </a:fmtScheme>
  </a:themeElements>
  <a:objectDefaults/>
  <a:extraClrSchemeLst/>
  <a:extLst>
    <a:ext uri="{05A4C25C-085E-4340-85A3-A5531E510DB2}">
      <thm15:themeFamily xmlns:thm15="http://schemas.microsoft.com/office/thememl/2012/main" name="Savon" id="{1306E473-ED32-493B-A2D0-240A757EDD34}" vid="{C20BADFE-D095-436F-9677-9264042809F0}"/>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drawing" Target="../drawings/drawing1.xml"/><Relationship Id="rId1" Type="http://schemas.openxmlformats.org/officeDocument/2006/relationships/printerSettings" Target="../printerSettings/printerSettings4.bin"/><Relationship Id="rId4" Type="http://schemas.microsoft.com/office/2007/relationships/slicer" Target="../slicers/slicer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pageSetUpPr autoPageBreaks="0" fitToPage="1"/>
  </sheetPr>
  <dimension ref="B1:C1265"/>
  <sheetViews>
    <sheetView showGridLines="0" workbookViewId="0">
      <selection activeCell="B24" sqref="B24"/>
    </sheetView>
  </sheetViews>
  <sheetFormatPr baseColWidth="10" defaultColWidth="8.83203125" defaultRowHeight="15" x14ac:dyDescent="0.15"/>
  <cols>
    <col min="1" max="1" width="2.5" customWidth="1"/>
    <col min="2" max="2" width="76.33203125" customWidth="1"/>
    <col min="3" max="3" width="14.1640625" customWidth="1"/>
    <col min="4" max="4" width="2.5" customWidth="1"/>
  </cols>
  <sheetData>
    <row r="1" spans="2:3" ht="41.25" customHeight="1" thickBot="1" x14ac:dyDescent="0.35">
      <c r="B1" s="12" t="s">
        <v>79</v>
      </c>
      <c r="C1" s="12"/>
    </row>
    <row r="2" spans="2:3" ht="32.25" customHeight="1" thickTop="1" x14ac:dyDescent="0.2">
      <c r="B2" s="13" t="s">
        <v>76</v>
      </c>
      <c r="C2" s="13"/>
    </row>
    <row r="3" spans="2:3" ht="30" customHeight="1" x14ac:dyDescent="0.15">
      <c r="B3" s="4" t="s">
        <v>73</v>
      </c>
      <c r="C3" s="5" t="s">
        <v>74</v>
      </c>
    </row>
    <row r="4" spans="2:3" ht="30" customHeight="1" x14ac:dyDescent="0.15">
      <c r="B4" t="s">
        <v>80</v>
      </c>
      <c r="C4" s="1">
        <f>ProjectedIncome-ProjectedExpenses</f>
        <v>9776</v>
      </c>
    </row>
    <row r="5" spans="2:3" ht="30" customHeight="1" x14ac:dyDescent="0.15">
      <c r="B5" t="s">
        <v>81</v>
      </c>
      <c r="C5" s="1">
        <f>ActualIncome-ActualExpenses</f>
        <v>7095</v>
      </c>
    </row>
    <row r="6" spans="2:3" ht="30" customHeight="1" x14ac:dyDescent="0.15">
      <c r="B6" t="s">
        <v>82</v>
      </c>
      <c r="C6" s="1">
        <f>ActualBalance-ProjectedBalance</f>
        <v>-2681</v>
      </c>
    </row>
    <row r="7" spans="2:3" ht="30" customHeight="1" x14ac:dyDescent="0.15"/>
    <row r="8" spans="2:3" ht="30" customHeight="1" x14ac:dyDescent="0.15"/>
    <row r="9" spans="2:3" ht="30" customHeight="1" x14ac:dyDescent="0.15"/>
    <row r="10" spans="2:3" ht="30" customHeight="1" x14ac:dyDescent="0.15"/>
    <row r="11" spans="2:3" ht="30" customHeight="1" x14ac:dyDescent="0.15"/>
    <row r="12" spans="2:3" ht="31.5" customHeight="1" x14ac:dyDescent="0.15"/>
    <row r="13" spans="2:3" ht="30" customHeight="1" x14ac:dyDescent="0.15"/>
    <row r="14" spans="2:3" ht="30" customHeight="1" x14ac:dyDescent="0.15"/>
    <row r="15" spans="2:3" ht="30" customHeight="1" x14ac:dyDescent="0.15"/>
    <row r="16" spans="2:3" ht="30" customHeight="1" x14ac:dyDescent="0.15"/>
    <row r="17" ht="30" customHeight="1" x14ac:dyDescent="0.15"/>
    <row r="18" ht="31.5" customHeight="1" x14ac:dyDescent="0.15"/>
    <row r="27" ht="30" customHeight="1" x14ac:dyDescent="0.15"/>
    <row r="28" ht="30" customHeight="1" x14ac:dyDescent="0.15"/>
    <row r="29" ht="30" customHeight="1" x14ac:dyDescent="0.15"/>
    <row r="30" ht="30" customHeight="1" x14ac:dyDescent="0.15"/>
    <row r="31" ht="30" customHeight="1" x14ac:dyDescent="0.15"/>
    <row r="32" ht="30" customHeight="1" x14ac:dyDescent="0.15"/>
    <row r="33" ht="30" customHeight="1" x14ac:dyDescent="0.15"/>
    <row r="34" ht="30" customHeight="1" x14ac:dyDescent="0.15"/>
    <row r="35" ht="30" customHeight="1" x14ac:dyDescent="0.15"/>
    <row r="36" ht="30" customHeight="1" x14ac:dyDescent="0.15"/>
    <row r="37" ht="30" customHeight="1" x14ac:dyDescent="0.15"/>
    <row r="38" ht="30" customHeight="1" x14ac:dyDescent="0.15"/>
    <row r="39" ht="30" customHeight="1" x14ac:dyDescent="0.15"/>
    <row r="40" ht="30" customHeight="1" x14ac:dyDescent="0.15"/>
    <row r="41" ht="30" customHeight="1" x14ac:dyDescent="0.15"/>
    <row r="42" ht="30" customHeight="1" x14ac:dyDescent="0.15"/>
    <row r="43" ht="30" customHeight="1" x14ac:dyDescent="0.15"/>
    <row r="44" ht="30" customHeight="1" x14ac:dyDescent="0.15"/>
    <row r="45" ht="30" customHeight="1" x14ac:dyDescent="0.15"/>
    <row r="46" ht="30" customHeight="1" x14ac:dyDescent="0.15"/>
    <row r="47" ht="30" customHeight="1" x14ac:dyDescent="0.15"/>
    <row r="48" ht="30" customHeight="1" x14ac:dyDescent="0.15"/>
    <row r="49" ht="30" customHeight="1" x14ac:dyDescent="0.15"/>
    <row r="50" ht="30" customHeight="1" x14ac:dyDescent="0.15"/>
    <row r="51" ht="30" customHeight="1" x14ac:dyDescent="0.15"/>
    <row r="52" ht="30" customHeight="1" x14ac:dyDescent="0.15"/>
    <row r="53" ht="30" customHeight="1" x14ac:dyDescent="0.15"/>
    <row r="54" ht="30" customHeight="1" x14ac:dyDescent="0.15"/>
    <row r="55" ht="30" customHeight="1" x14ac:dyDescent="0.15"/>
    <row r="56" ht="30" customHeight="1" x14ac:dyDescent="0.15"/>
    <row r="57" ht="30" customHeight="1" x14ac:dyDescent="0.15"/>
    <row r="58" ht="30" customHeight="1" x14ac:dyDescent="0.15"/>
    <row r="59" ht="30" customHeight="1" x14ac:dyDescent="0.15"/>
    <row r="60" ht="30" customHeight="1" x14ac:dyDescent="0.15"/>
    <row r="61" ht="30" customHeight="1" x14ac:dyDescent="0.15"/>
    <row r="62" ht="30" customHeight="1" x14ac:dyDescent="0.15"/>
    <row r="63" ht="30" customHeight="1" x14ac:dyDescent="0.15"/>
    <row r="64" ht="30" customHeight="1" x14ac:dyDescent="0.15"/>
    <row r="65" ht="30" customHeight="1" x14ac:dyDescent="0.15"/>
    <row r="66" ht="30" customHeight="1" x14ac:dyDescent="0.15"/>
    <row r="67" ht="30" customHeight="1" x14ac:dyDescent="0.15"/>
    <row r="68" ht="30" customHeight="1" x14ac:dyDescent="0.15"/>
    <row r="69" ht="30" customHeight="1" x14ac:dyDescent="0.15"/>
    <row r="70" ht="30" customHeight="1" x14ac:dyDescent="0.15"/>
    <row r="71" ht="30" customHeight="1" x14ac:dyDescent="0.15"/>
    <row r="72" ht="30" customHeight="1" x14ac:dyDescent="0.15"/>
    <row r="73" ht="30" customHeight="1" x14ac:dyDescent="0.15"/>
    <row r="74" ht="30" customHeight="1" x14ac:dyDescent="0.15"/>
    <row r="75" ht="30" customHeight="1" x14ac:dyDescent="0.15"/>
    <row r="76" ht="30" customHeight="1" x14ac:dyDescent="0.15"/>
    <row r="77" ht="30" customHeight="1" x14ac:dyDescent="0.15"/>
    <row r="78" ht="30" customHeight="1" x14ac:dyDescent="0.15"/>
    <row r="79" ht="30" customHeight="1" x14ac:dyDescent="0.15"/>
    <row r="80" ht="30" customHeight="1" x14ac:dyDescent="0.15"/>
    <row r="81" ht="30" customHeight="1" x14ac:dyDescent="0.15"/>
    <row r="82" ht="30" customHeight="1" x14ac:dyDescent="0.15"/>
    <row r="83" ht="30" customHeight="1" x14ac:dyDescent="0.15"/>
    <row r="84" ht="30" customHeight="1" x14ac:dyDescent="0.15"/>
    <row r="85" ht="30" customHeight="1" x14ac:dyDescent="0.15"/>
    <row r="86" ht="30" customHeight="1" x14ac:dyDescent="0.15"/>
    <row r="87" ht="30" customHeight="1" x14ac:dyDescent="0.15"/>
    <row r="88" ht="30" customHeight="1" x14ac:dyDescent="0.15"/>
    <row r="89" ht="30" customHeight="1" x14ac:dyDescent="0.15"/>
    <row r="90" ht="30" customHeight="1" x14ac:dyDescent="0.15"/>
    <row r="91" ht="30" customHeight="1" x14ac:dyDescent="0.15"/>
    <row r="92" ht="30" customHeight="1" x14ac:dyDescent="0.15"/>
    <row r="93" ht="30" customHeight="1" x14ac:dyDescent="0.15"/>
    <row r="94" ht="30" customHeight="1" x14ac:dyDescent="0.15"/>
    <row r="95" ht="30" customHeight="1" x14ac:dyDescent="0.15"/>
    <row r="96" ht="30" customHeight="1" x14ac:dyDescent="0.15"/>
    <row r="97" ht="30" customHeight="1" x14ac:dyDescent="0.15"/>
    <row r="98" ht="30" customHeight="1" x14ac:dyDescent="0.15"/>
    <row r="99" ht="30" customHeight="1" x14ac:dyDescent="0.15"/>
    <row r="100" ht="30" customHeight="1" x14ac:dyDescent="0.15"/>
    <row r="101" ht="30" customHeight="1" x14ac:dyDescent="0.15"/>
    <row r="102" ht="30" customHeight="1" x14ac:dyDescent="0.15"/>
    <row r="103" ht="30" customHeight="1" x14ac:dyDescent="0.15"/>
    <row r="104" ht="30" customHeight="1" x14ac:dyDescent="0.15"/>
    <row r="105" ht="30" customHeight="1" x14ac:dyDescent="0.15"/>
    <row r="106" ht="30" customHeight="1" x14ac:dyDescent="0.15"/>
    <row r="107" ht="30" customHeight="1" x14ac:dyDescent="0.15"/>
    <row r="108" ht="30" customHeight="1" x14ac:dyDescent="0.15"/>
    <row r="109" ht="30" customHeight="1" x14ac:dyDescent="0.15"/>
    <row r="110" ht="30" customHeight="1" x14ac:dyDescent="0.15"/>
    <row r="111" ht="30" customHeight="1" x14ac:dyDescent="0.15"/>
    <row r="112" ht="30" customHeight="1" x14ac:dyDescent="0.15"/>
    <row r="113" ht="30" customHeight="1" x14ac:dyDescent="0.15"/>
    <row r="114" ht="30" customHeight="1" x14ac:dyDescent="0.15"/>
    <row r="115" ht="30" customHeight="1" x14ac:dyDescent="0.15"/>
    <row r="116" ht="30" customHeight="1" x14ac:dyDescent="0.15"/>
    <row r="117" ht="30" customHeight="1" x14ac:dyDescent="0.15"/>
    <row r="118" ht="30" customHeight="1" x14ac:dyDescent="0.15"/>
    <row r="119" ht="30" customHeight="1" x14ac:dyDescent="0.15"/>
    <row r="120" ht="30" customHeight="1" x14ac:dyDescent="0.15"/>
    <row r="121" ht="30" customHeight="1" x14ac:dyDescent="0.15"/>
    <row r="122" ht="30" customHeight="1" x14ac:dyDescent="0.15"/>
    <row r="123" ht="30" customHeight="1" x14ac:dyDescent="0.15"/>
    <row r="124" ht="30" customHeight="1" x14ac:dyDescent="0.15"/>
    <row r="125" ht="30" customHeight="1" x14ac:dyDescent="0.15"/>
    <row r="126" ht="30" customHeight="1" x14ac:dyDescent="0.15"/>
    <row r="127" ht="30" customHeight="1" x14ac:dyDescent="0.15"/>
    <row r="128" ht="30" customHeight="1" x14ac:dyDescent="0.15"/>
    <row r="129" ht="30" customHeight="1" x14ac:dyDescent="0.15"/>
    <row r="130" ht="30" customHeight="1" x14ac:dyDescent="0.15"/>
    <row r="131" ht="30" customHeight="1" x14ac:dyDescent="0.15"/>
    <row r="132" ht="30" customHeight="1" x14ac:dyDescent="0.15"/>
    <row r="133" ht="30" customHeight="1" x14ac:dyDescent="0.15"/>
    <row r="134" ht="30" customHeight="1" x14ac:dyDescent="0.15"/>
    <row r="135" ht="30" customHeight="1" x14ac:dyDescent="0.15"/>
    <row r="136" ht="30" customHeight="1" x14ac:dyDescent="0.15"/>
    <row r="137" ht="30" customHeight="1" x14ac:dyDescent="0.15"/>
    <row r="138" ht="30" customHeight="1" x14ac:dyDescent="0.15"/>
    <row r="139" ht="30" customHeight="1" x14ac:dyDescent="0.15"/>
    <row r="140" ht="30" customHeight="1" x14ac:dyDescent="0.15"/>
    <row r="141" ht="30" customHeight="1" x14ac:dyDescent="0.15"/>
    <row r="142" ht="30" customHeight="1" x14ac:dyDescent="0.15"/>
    <row r="143" ht="30" customHeight="1" x14ac:dyDescent="0.15"/>
    <row r="144" ht="30" customHeight="1" x14ac:dyDescent="0.15"/>
    <row r="145" ht="30" customHeight="1" x14ac:dyDescent="0.15"/>
    <row r="146" ht="30" customHeight="1" x14ac:dyDescent="0.15"/>
    <row r="147" ht="30" customHeight="1" x14ac:dyDescent="0.15"/>
    <row r="148" ht="30" customHeight="1" x14ac:dyDescent="0.15"/>
    <row r="149" ht="30" customHeight="1" x14ac:dyDescent="0.15"/>
    <row r="150" ht="30" customHeight="1" x14ac:dyDescent="0.15"/>
    <row r="151" ht="30" customHeight="1" x14ac:dyDescent="0.15"/>
    <row r="152" ht="30" customHeight="1" x14ac:dyDescent="0.15"/>
    <row r="153" ht="30" customHeight="1" x14ac:dyDescent="0.15"/>
    <row r="154" ht="30" customHeight="1" x14ac:dyDescent="0.15"/>
    <row r="155" ht="30" customHeight="1" x14ac:dyDescent="0.15"/>
    <row r="156" ht="30" customHeight="1" x14ac:dyDescent="0.15"/>
    <row r="157" ht="30" customHeight="1" x14ac:dyDescent="0.15"/>
    <row r="158" ht="30" customHeight="1" x14ac:dyDescent="0.15"/>
    <row r="159" ht="30" customHeight="1" x14ac:dyDescent="0.15"/>
    <row r="160" ht="30" customHeight="1" x14ac:dyDescent="0.15"/>
    <row r="161" ht="30" customHeight="1" x14ac:dyDescent="0.15"/>
    <row r="162" ht="30" customHeight="1" x14ac:dyDescent="0.15"/>
    <row r="163" ht="30" customHeight="1" x14ac:dyDescent="0.15"/>
    <row r="164" ht="30" customHeight="1" x14ac:dyDescent="0.15"/>
    <row r="165" ht="30" customHeight="1" x14ac:dyDescent="0.15"/>
    <row r="166" ht="30" customHeight="1" x14ac:dyDescent="0.15"/>
    <row r="167" ht="30" customHeight="1" x14ac:dyDescent="0.15"/>
    <row r="168" ht="30" customHeight="1" x14ac:dyDescent="0.15"/>
    <row r="169" ht="30" customHeight="1" x14ac:dyDescent="0.15"/>
    <row r="170" ht="30" customHeight="1" x14ac:dyDescent="0.15"/>
    <row r="171" ht="30" customHeight="1" x14ac:dyDescent="0.15"/>
    <row r="172" ht="30" customHeight="1" x14ac:dyDescent="0.15"/>
    <row r="173" ht="30" customHeight="1" x14ac:dyDescent="0.15"/>
    <row r="174" ht="30" customHeight="1" x14ac:dyDescent="0.15"/>
    <row r="175" ht="30" customHeight="1" x14ac:dyDescent="0.15"/>
    <row r="176" ht="30" customHeight="1" x14ac:dyDescent="0.15"/>
    <row r="177" ht="30" customHeight="1" x14ac:dyDescent="0.15"/>
    <row r="178" ht="30" customHeight="1" x14ac:dyDescent="0.15"/>
    <row r="179" ht="30" customHeight="1" x14ac:dyDescent="0.15"/>
    <row r="180" ht="30" customHeight="1" x14ac:dyDescent="0.15"/>
    <row r="181" ht="30" customHeight="1" x14ac:dyDescent="0.15"/>
    <row r="182" ht="30" customHeight="1" x14ac:dyDescent="0.15"/>
    <row r="183" ht="30" customHeight="1" x14ac:dyDescent="0.15"/>
    <row r="184" ht="30" customHeight="1" x14ac:dyDescent="0.15"/>
    <row r="185" ht="30" customHeight="1" x14ac:dyDescent="0.15"/>
    <row r="186" ht="30" customHeight="1" x14ac:dyDescent="0.15"/>
    <row r="187" ht="30" customHeight="1" x14ac:dyDescent="0.15"/>
    <row r="188" ht="30" customHeight="1" x14ac:dyDescent="0.15"/>
    <row r="189" ht="30" customHeight="1" x14ac:dyDescent="0.15"/>
    <row r="190" ht="30" customHeight="1" x14ac:dyDescent="0.15"/>
    <row r="191" ht="30" customHeight="1" x14ac:dyDescent="0.15"/>
    <row r="192" ht="30" customHeight="1" x14ac:dyDescent="0.15"/>
    <row r="193" ht="30" customHeight="1" x14ac:dyDescent="0.15"/>
    <row r="194" ht="30" customHeight="1" x14ac:dyDescent="0.15"/>
    <row r="195" ht="30" customHeight="1" x14ac:dyDescent="0.15"/>
    <row r="196" ht="30" customHeight="1" x14ac:dyDescent="0.15"/>
    <row r="197" ht="30" customHeight="1" x14ac:dyDescent="0.15"/>
    <row r="198" ht="30" customHeight="1" x14ac:dyDescent="0.15"/>
    <row r="199" ht="30" customHeight="1" x14ac:dyDescent="0.15"/>
    <row r="200" ht="30" customHeight="1" x14ac:dyDescent="0.15"/>
    <row r="201" ht="30" customHeight="1" x14ac:dyDescent="0.15"/>
    <row r="202" ht="30" customHeight="1" x14ac:dyDescent="0.15"/>
    <row r="203" ht="30" customHeight="1" x14ac:dyDescent="0.15"/>
    <row r="204" ht="30" customHeight="1" x14ac:dyDescent="0.15"/>
    <row r="205" ht="30" customHeight="1" x14ac:dyDescent="0.15"/>
    <row r="206" ht="30" customHeight="1" x14ac:dyDescent="0.15"/>
    <row r="207" ht="30" customHeight="1" x14ac:dyDescent="0.15"/>
    <row r="208" ht="30" customHeight="1" x14ac:dyDescent="0.15"/>
    <row r="209" ht="30" customHeight="1" x14ac:dyDescent="0.15"/>
    <row r="210" ht="30" customHeight="1" x14ac:dyDescent="0.15"/>
    <row r="211" ht="30" customHeight="1" x14ac:dyDescent="0.15"/>
    <row r="212" ht="30" customHeight="1" x14ac:dyDescent="0.15"/>
    <row r="213" ht="30" customHeight="1" x14ac:dyDescent="0.15"/>
    <row r="214" ht="30" customHeight="1" x14ac:dyDescent="0.15"/>
    <row r="215" ht="30" customHeight="1" x14ac:dyDescent="0.15"/>
    <row r="216" ht="30" customHeight="1" x14ac:dyDescent="0.15"/>
    <row r="217" ht="30" customHeight="1" x14ac:dyDescent="0.15"/>
    <row r="218" ht="30" customHeight="1" x14ac:dyDescent="0.15"/>
    <row r="219" ht="30" customHeight="1" x14ac:dyDescent="0.15"/>
    <row r="220" ht="30" customHeight="1" x14ac:dyDescent="0.15"/>
    <row r="221" ht="30" customHeight="1" x14ac:dyDescent="0.15"/>
    <row r="222" ht="30" customHeight="1" x14ac:dyDescent="0.15"/>
    <row r="223" ht="30" customHeight="1" x14ac:dyDescent="0.15"/>
    <row r="224" ht="30" customHeight="1" x14ac:dyDescent="0.15"/>
    <row r="225" ht="30" customHeight="1" x14ac:dyDescent="0.15"/>
    <row r="226" ht="30" customHeight="1" x14ac:dyDescent="0.15"/>
    <row r="227" ht="30" customHeight="1" x14ac:dyDescent="0.15"/>
    <row r="228" ht="30" customHeight="1" x14ac:dyDescent="0.15"/>
    <row r="229" ht="30" customHeight="1" x14ac:dyDescent="0.15"/>
    <row r="230" ht="30" customHeight="1" x14ac:dyDescent="0.15"/>
    <row r="231" ht="30" customHeight="1" x14ac:dyDescent="0.15"/>
    <row r="232" ht="30" customHeight="1" x14ac:dyDescent="0.15"/>
    <row r="233" ht="30" customHeight="1" x14ac:dyDescent="0.15"/>
    <row r="234" ht="30" customHeight="1" x14ac:dyDescent="0.15"/>
    <row r="235" ht="30" customHeight="1" x14ac:dyDescent="0.15"/>
    <row r="236" ht="30" customHeight="1" x14ac:dyDescent="0.15"/>
    <row r="237" ht="30" customHeight="1" x14ac:dyDescent="0.15"/>
    <row r="238" ht="30" customHeight="1" x14ac:dyDescent="0.15"/>
    <row r="239" ht="30" customHeight="1" x14ac:dyDescent="0.15"/>
    <row r="240" ht="30" customHeight="1" x14ac:dyDescent="0.15"/>
    <row r="241" ht="30" customHeight="1" x14ac:dyDescent="0.15"/>
    <row r="242" ht="30" customHeight="1" x14ac:dyDescent="0.15"/>
    <row r="243" ht="30" customHeight="1" x14ac:dyDescent="0.15"/>
    <row r="244" ht="30" customHeight="1" x14ac:dyDescent="0.15"/>
    <row r="245" ht="30" customHeight="1" x14ac:dyDescent="0.15"/>
    <row r="246" ht="30" customHeight="1" x14ac:dyDescent="0.15"/>
    <row r="247" ht="30" customHeight="1" x14ac:dyDescent="0.15"/>
    <row r="248" ht="30" customHeight="1" x14ac:dyDescent="0.15"/>
    <row r="249" ht="30" customHeight="1" x14ac:dyDescent="0.15"/>
    <row r="250" ht="30" customHeight="1" x14ac:dyDescent="0.15"/>
    <row r="251" ht="30" customHeight="1" x14ac:dyDescent="0.15"/>
    <row r="252" ht="30" customHeight="1" x14ac:dyDescent="0.15"/>
    <row r="253" ht="30" customHeight="1" x14ac:dyDescent="0.15"/>
    <row r="254" ht="30" customHeight="1" x14ac:dyDescent="0.15"/>
    <row r="255" ht="30" customHeight="1" x14ac:dyDescent="0.15"/>
    <row r="256" ht="30" customHeight="1" x14ac:dyDescent="0.15"/>
    <row r="257" ht="30" customHeight="1" x14ac:dyDescent="0.15"/>
    <row r="258" ht="30" customHeight="1" x14ac:dyDescent="0.15"/>
    <row r="259" ht="30" customHeight="1" x14ac:dyDescent="0.15"/>
    <row r="260" ht="30" customHeight="1" x14ac:dyDescent="0.15"/>
    <row r="261" ht="30" customHeight="1" x14ac:dyDescent="0.15"/>
    <row r="262" ht="30" customHeight="1" x14ac:dyDescent="0.15"/>
    <row r="263" ht="30" customHeight="1" x14ac:dyDescent="0.15"/>
    <row r="264" ht="30" customHeight="1" x14ac:dyDescent="0.15"/>
    <row r="265" ht="30" customHeight="1" x14ac:dyDescent="0.15"/>
    <row r="266" ht="30" customHeight="1" x14ac:dyDescent="0.15"/>
    <row r="267" ht="30" customHeight="1" x14ac:dyDescent="0.15"/>
    <row r="268" ht="30" customHeight="1" x14ac:dyDescent="0.15"/>
    <row r="269" ht="30" customHeight="1" x14ac:dyDescent="0.15"/>
    <row r="270" ht="30" customHeight="1" x14ac:dyDescent="0.15"/>
    <row r="271" ht="30" customHeight="1" x14ac:dyDescent="0.15"/>
    <row r="272" ht="30" customHeight="1" x14ac:dyDescent="0.15"/>
    <row r="273" ht="30" customHeight="1" x14ac:dyDescent="0.15"/>
    <row r="274" ht="30" customHeight="1" x14ac:dyDescent="0.15"/>
    <row r="275" ht="30" customHeight="1" x14ac:dyDescent="0.15"/>
    <row r="276" ht="30" customHeight="1" x14ac:dyDescent="0.15"/>
    <row r="277" ht="30" customHeight="1" x14ac:dyDescent="0.15"/>
    <row r="278" ht="30" customHeight="1" x14ac:dyDescent="0.15"/>
    <row r="279" ht="30" customHeight="1" x14ac:dyDescent="0.15"/>
    <row r="280" ht="30" customHeight="1" x14ac:dyDescent="0.15"/>
    <row r="281" ht="30" customHeight="1" x14ac:dyDescent="0.15"/>
    <row r="282" ht="30" customHeight="1" x14ac:dyDescent="0.15"/>
    <row r="283" ht="30" customHeight="1" x14ac:dyDescent="0.15"/>
    <row r="284" ht="30" customHeight="1" x14ac:dyDescent="0.15"/>
    <row r="285" ht="30" customHeight="1" x14ac:dyDescent="0.15"/>
    <row r="286" ht="30" customHeight="1" x14ac:dyDescent="0.15"/>
    <row r="287" ht="30" customHeight="1" x14ac:dyDescent="0.15"/>
    <row r="288" ht="30" customHeight="1" x14ac:dyDescent="0.15"/>
    <row r="289" ht="30" customHeight="1" x14ac:dyDescent="0.15"/>
    <row r="290" ht="30" customHeight="1" x14ac:dyDescent="0.15"/>
    <row r="291" ht="30" customHeight="1" x14ac:dyDescent="0.15"/>
    <row r="292" ht="30" customHeight="1" x14ac:dyDescent="0.15"/>
    <row r="293" ht="30" customHeight="1" x14ac:dyDescent="0.15"/>
    <row r="294" ht="30" customHeight="1" x14ac:dyDescent="0.15"/>
    <row r="295" ht="30" customHeight="1" x14ac:dyDescent="0.15"/>
    <row r="296" ht="30" customHeight="1" x14ac:dyDescent="0.15"/>
    <row r="297" ht="30" customHeight="1" x14ac:dyDescent="0.15"/>
    <row r="298" ht="30" customHeight="1" x14ac:dyDescent="0.15"/>
    <row r="299" ht="30" customHeight="1" x14ac:dyDescent="0.15"/>
    <row r="300" ht="30" customHeight="1" x14ac:dyDescent="0.15"/>
    <row r="301" ht="30" customHeight="1" x14ac:dyDescent="0.15"/>
    <row r="302" ht="30" customHeight="1" x14ac:dyDescent="0.15"/>
    <row r="303" ht="30" customHeight="1" x14ac:dyDescent="0.15"/>
    <row r="304" ht="30" customHeight="1" x14ac:dyDescent="0.15"/>
    <row r="305" ht="30" customHeight="1" x14ac:dyDescent="0.15"/>
    <row r="306" ht="30" customHeight="1" x14ac:dyDescent="0.15"/>
    <row r="307" ht="30" customHeight="1" x14ac:dyDescent="0.15"/>
    <row r="308" ht="30" customHeight="1" x14ac:dyDescent="0.15"/>
    <row r="309" ht="30" customHeight="1" x14ac:dyDescent="0.15"/>
    <row r="310" ht="30" customHeight="1" x14ac:dyDescent="0.15"/>
    <row r="311" ht="30" customHeight="1" x14ac:dyDescent="0.15"/>
    <row r="312" ht="30" customHeight="1" x14ac:dyDescent="0.15"/>
    <row r="313" ht="30" customHeight="1" x14ac:dyDescent="0.15"/>
    <row r="314" ht="30" customHeight="1" x14ac:dyDescent="0.15"/>
    <row r="315" ht="30" customHeight="1" x14ac:dyDescent="0.15"/>
    <row r="316" ht="30" customHeight="1" x14ac:dyDescent="0.15"/>
    <row r="317" ht="30" customHeight="1" x14ac:dyDescent="0.15"/>
    <row r="318" ht="30" customHeight="1" x14ac:dyDescent="0.15"/>
    <row r="319" ht="30" customHeight="1" x14ac:dyDescent="0.15"/>
    <row r="320" ht="30" customHeight="1" x14ac:dyDescent="0.15"/>
    <row r="321" ht="30" customHeight="1" x14ac:dyDescent="0.15"/>
    <row r="322" ht="30" customHeight="1" x14ac:dyDescent="0.15"/>
    <row r="323" ht="30" customHeight="1" x14ac:dyDescent="0.15"/>
    <row r="324" ht="30" customHeight="1" x14ac:dyDescent="0.15"/>
    <row r="325" ht="30" customHeight="1" x14ac:dyDescent="0.15"/>
    <row r="326" ht="30" customHeight="1" x14ac:dyDescent="0.15"/>
    <row r="327" ht="30" customHeight="1" x14ac:dyDescent="0.15"/>
    <row r="328" ht="30" customHeight="1" x14ac:dyDescent="0.15"/>
    <row r="329" ht="30" customHeight="1" x14ac:dyDescent="0.15"/>
    <row r="330" ht="30" customHeight="1" x14ac:dyDescent="0.15"/>
    <row r="331" ht="30" customHeight="1" x14ac:dyDescent="0.15"/>
    <row r="332" ht="30" customHeight="1" x14ac:dyDescent="0.15"/>
    <row r="333" ht="30" customHeight="1" x14ac:dyDescent="0.15"/>
    <row r="334" ht="30" customHeight="1" x14ac:dyDescent="0.15"/>
    <row r="335" ht="30" customHeight="1" x14ac:dyDescent="0.15"/>
    <row r="336" ht="30" customHeight="1" x14ac:dyDescent="0.15"/>
    <row r="337" ht="30" customHeight="1" x14ac:dyDescent="0.15"/>
    <row r="338" ht="30" customHeight="1" x14ac:dyDescent="0.15"/>
    <row r="339" ht="30" customHeight="1" x14ac:dyDescent="0.15"/>
    <row r="340" ht="30" customHeight="1" x14ac:dyDescent="0.15"/>
    <row r="341" ht="30" customHeight="1" x14ac:dyDescent="0.15"/>
    <row r="342" ht="30" customHeight="1" x14ac:dyDescent="0.15"/>
    <row r="343" ht="30" customHeight="1" x14ac:dyDescent="0.15"/>
    <row r="344" ht="30" customHeight="1" x14ac:dyDescent="0.15"/>
    <row r="345" ht="30" customHeight="1" x14ac:dyDescent="0.15"/>
    <row r="346" ht="30" customHeight="1" x14ac:dyDescent="0.15"/>
    <row r="347" ht="30" customHeight="1" x14ac:dyDescent="0.15"/>
    <row r="348" ht="30" customHeight="1" x14ac:dyDescent="0.15"/>
    <row r="349" ht="30" customHeight="1" x14ac:dyDescent="0.15"/>
    <row r="350" ht="30" customHeight="1" x14ac:dyDescent="0.15"/>
    <row r="351" ht="30" customHeight="1" x14ac:dyDescent="0.15"/>
    <row r="352" ht="30" customHeight="1" x14ac:dyDescent="0.15"/>
    <row r="353" ht="30" customHeight="1" x14ac:dyDescent="0.15"/>
    <row r="354" ht="30" customHeight="1" x14ac:dyDescent="0.15"/>
    <row r="355" ht="30" customHeight="1" x14ac:dyDescent="0.15"/>
    <row r="356" ht="30" customHeight="1" x14ac:dyDescent="0.15"/>
    <row r="357" ht="30" customHeight="1" x14ac:dyDescent="0.15"/>
    <row r="358" ht="30" customHeight="1" x14ac:dyDescent="0.15"/>
    <row r="359" ht="30" customHeight="1" x14ac:dyDescent="0.15"/>
    <row r="360" ht="30" customHeight="1" x14ac:dyDescent="0.15"/>
    <row r="361" ht="30" customHeight="1" x14ac:dyDescent="0.15"/>
    <row r="362" ht="30" customHeight="1" x14ac:dyDescent="0.15"/>
    <row r="363" ht="30" customHeight="1" x14ac:dyDescent="0.15"/>
    <row r="364" ht="30" customHeight="1" x14ac:dyDescent="0.15"/>
    <row r="365" ht="30" customHeight="1" x14ac:dyDescent="0.15"/>
    <row r="366" ht="30" customHeight="1" x14ac:dyDescent="0.15"/>
    <row r="367" ht="30" customHeight="1" x14ac:dyDescent="0.15"/>
    <row r="368" ht="30" customHeight="1" x14ac:dyDescent="0.15"/>
    <row r="369" ht="30" customHeight="1" x14ac:dyDescent="0.15"/>
    <row r="370" ht="30" customHeight="1" x14ac:dyDescent="0.15"/>
    <row r="371" ht="30" customHeight="1" x14ac:dyDescent="0.15"/>
    <row r="372" ht="30" customHeight="1" x14ac:dyDescent="0.15"/>
    <row r="373" ht="30" customHeight="1" x14ac:dyDescent="0.15"/>
    <row r="374" ht="30" customHeight="1" x14ac:dyDescent="0.15"/>
    <row r="375" ht="30" customHeight="1" x14ac:dyDescent="0.15"/>
    <row r="376" ht="30" customHeight="1" x14ac:dyDescent="0.15"/>
    <row r="377" ht="30" customHeight="1" x14ac:dyDescent="0.15"/>
    <row r="378" ht="30" customHeight="1" x14ac:dyDescent="0.15"/>
    <row r="379" ht="30" customHeight="1" x14ac:dyDescent="0.15"/>
    <row r="380" ht="30" customHeight="1" x14ac:dyDescent="0.15"/>
    <row r="381" ht="30" customHeight="1" x14ac:dyDescent="0.15"/>
    <row r="382" ht="30" customHeight="1" x14ac:dyDescent="0.15"/>
    <row r="383" ht="30" customHeight="1" x14ac:dyDescent="0.15"/>
    <row r="384" ht="30" customHeight="1" x14ac:dyDescent="0.15"/>
    <row r="385" ht="30" customHeight="1" x14ac:dyDescent="0.15"/>
    <row r="386" ht="30" customHeight="1" x14ac:dyDescent="0.15"/>
    <row r="387" ht="30" customHeight="1" x14ac:dyDescent="0.15"/>
    <row r="388" ht="30" customHeight="1" x14ac:dyDescent="0.15"/>
    <row r="389" ht="30" customHeight="1" x14ac:dyDescent="0.15"/>
    <row r="390" ht="30" customHeight="1" x14ac:dyDescent="0.15"/>
    <row r="391" ht="30" customHeight="1" x14ac:dyDescent="0.15"/>
    <row r="392" ht="30" customHeight="1" x14ac:dyDescent="0.15"/>
    <row r="393" ht="30" customHeight="1" x14ac:dyDescent="0.15"/>
    <row r="394" ht="30" customHeight="1" x14ac:dyDescent="0.15"/>
    <row r="395" ht="30" customHeight="1" x14ac:dyDescent="0.15"/>
    <row r="396" ht="30" customHeight="1" x14ac:dyDescent="0.15"/>
    <row r="397" ht="30" customHeight="1" x14ac:dyDescent="0.15"/>
    <row r="398" ht="30" customHeight="1" x14ac:dyDescent="0.15"/>
    <row r="399" ht="30" customHeight="1" x14ac:dyDescent="0.15"/>
    <row r="400" ht="30" customHeight="1" x14ac:dyDescent="0.15"/>
    <row r="401" ht="30" customHeight="1" x14ac:dyDescent="0.15"/>
    <row r="402" ht="30" customHeight="1" x14ac:dyDescent="0.15"/>
    <row r="403" ht="30" customHeight="1" x14ac:dyDescent="0.15"/>
    <row r="404" ht="30" customHeight="1" x14ac:dyDescent="0.15"/>
    <row r="405" ht="30" customHeight="1" x14ac:dyDescent="0.15"/>
    <row r="406" ht="30" customHeight="1" x14ac:dyDescent="0.15"/>
    <row r="407" ht="30" customHeight="1" x14ac:dyDescent="0.15"/>
    <row r="408" ht="30" customHeight="1" x14ac:dyDescent="0.15"/>
    <row r="409" ht="30" customHeight="1" x14ac:dyDescent="0.15"/>
    <row r="410" ht="30" customHeight="1" x14ac:dyDescent="0.15"/>
    <row r="411" ht="30" customHeight="1" x14ac:dyDescent="0.15"/>
    <row r="412" ht="30" customHeight="1" x14ac:dyDescent="0.15"/>
    <row r="413" ht="30" customHeight="1" x14ac:dyDescent="0.15"/>
    <row r="414" ht="30" customHeight="1" x14ac:dyDescent="0.15"/>
    <row r="415" ht="30" customHeight="1" x14ac:dyDescent="0.15"/>
    <row r="416" ht="30" customHeight="1" x14ac:dyDescent="0.15"/>
    <row r="417" ht="30" customHeight="1" x14ac:dyDescent="0.15"/>
    <row r="418" ht="30" customHeight="1" x14ac:dyDescent="0.15"/>
    <row r="419" ht="30" customHeight="1" x14ac:dyDescent="0.15"/>
    <row r="420" ht="30" customHeight="1" x14ac:dyDescent="0.15"/>
    <row r="421" ht="30" customHeight="1" x14ac:dyDescent="0.15"/>
    <row r="422" ht="30" customHeight="1" x14ac:dyDescent="0.15"/>
    <row r="423" ht="30" customHeight="1" x14ac:dyDescent="0.15"/>
    <row r="424" ht="30" customHeight="1" x14ac:dyDescent="0.15"/>
    <row r="425" ht="30" customHeight="1" x14ac:dyDescent="0.15"/>
    <row r="426" ht="30" customHeight="1" x14ac:dyDescent="0.15"/>
    <row r="427" ht="30" customHeight="1" x14ac:dyDescent="0.15"/>
    <row r="428" ht="30" customHeight="1" x14ac:dyDescent="0.15"/>
    <row r="429" ht="30" customHeight="1" x14ac:dyDescent="0.15"/>
    <row r="430" ht="30" customHeight="1" x14ac:dyDescent="0.15"/>
    <row r="431" ht="30" customHeight="1" x14ac:dyDescent="0.15"/>
    <row r="432" ht="30" customHeight="1" x14ac:dyDescent="0.15"/>
    <row r="433" ht="30" customHeight="1" x14ac:dyDescent="0.15"/>
    <row r="434" ht="30" customHeight="1" x14ac:dyDescent="0.15"/>
    <row r="435" ht="30" customHeight="1" x14ac:dyDescent="0.15"/>
    <row r="436" ht="30" customHeight="1" x14ac:dyDescent="0.15"/>
    <row r="437" ht="30" customHeight="1" x14ac:dyDescent="0.15"/>
    <row r="438" ht="30" customHeight="1" x14ac:dyDescent="0.15"/>
    <row r="439" ht="30" customHeight="1" x14ac:dyDescent="0.15"/>
    <row r="440" ht="30" customHeight="1" x14ac:dyDescent="0.15"/>
    <row r="441" ht="30" customHeight="1" x14ac:dyDescent="0.15"/>
    <row r="442" ht="30" customHeight="1" x14ac:dyDescent="0.15"/>
    <row r="443" ht="30" customHeight="1" x14ac:dyDescent="0.15"/>
    <row r="444" ht="30" customHeight="1" x14ac:dyDescent="0.15"/>
    <row r="445" ht="30" customHeight="1" x14ac:dyDescent="0.15"/>
    <row r="446" ht="30" customHeight="1" x14ac:dyDescent="0.15"/>
    <row r="447" ht="30" customHeight="1" x14ac:dyDescent="0.15"/>
    <row r="448" ht="30" customHeight="1" x14ac:dyDescent="0.15"/>
    <row r="449" ht="30" customHeight="1" x14ac:dyDescent="0.15"/>
    <row r="450" ht="30" customHeight="1" x14ac:dyDescent="0.15"/>
    <row r="451" ht="30" customHeight="1" x14ac:dyDescent="0.15"/>
    <row r="452" ht="30" customHeight="1" x14ac:dyDescent="0.15"/>
    <row r="453" ht="30" customHeight="1" x14ac:dyDescent="0.15"/>
    <row r="454" ht="30" customHeight="1" x14ac:dyDescent="0.15"/>
    <row r="455" ht="30" customHeight="1" x14ac:dyDescent="0.15"/>
    <row r="456" ht="30" customHeight="1" x14ac:dyDescent="0.15"/>
    <row r="457" ht="30" customHeight="1" x14ac:dyDescent="0.15"/>
    <row r="458" ht="30" customHeight="1" x14ac:dyDescent="0.15"/>
    <row r="459" ht="30" customHeight="1" x14ac:dyDescent="0.15"/>
    <row r="460" ht="30" customHeight="1" x14ac:dyDescent="0.15"/>
    <row r="461" ht="30" customHeight="1" x14ac:dyDescent="0.15"/>
    <row r="462" ht="30" customHeight="1" x14ac:dyDescent="0.15"/>
    <row r="463" ht="30" customHeight="1" x14ac:dyDescent="0.15"/>
    <row r="464" ht="30" customHeight="1" x14ac:dyDescent="0.15"/>
    <row r="465" ht="30" customHeight="1" x14ac:dyDescent="0.15"/>
    <row r="466" ht="30" customHeight="1" x14ac:dyDescent="0.15"/>
    <row r="467" ht="30" customHeight="1" x14ac:dyDescent="0.15"/>
    <row r="468" ht="30" customHeight="1" x14ac:dyDescent="0.15"/>
    <row r="469" ht="30" customHeight="1" x14ac:dyDescent="0.15"/>
    <row r="470" ht="30" customHeight="1" x14ac:dyDescent="0.15"/>
    <row r="471" ht="30" customHeight="1" x14ac:dyDescent="0.15"/>
    <row r="472" ht="30" customHeight="1" x14ac:dyDescent="0.15"/>
    <row r="473" ht="30" customHeight="1" x14ac:dyDescent="0.15"/>
    <row r="474" ht="30" customHeight="1" x14ac:dyDescent="0.15"/>
    <row r="475" ht="30" customHeight="1" x14ac:dyDescent="0.15"/>
    <row r="476" ht="30" customHeight="1" x14ac:dyDescent="0.15"/>
    <row r="477" ht="30" customHeight="1" x14ac:dyDescent="0.15"/>
    <row r="478" ht="30" customHeight="1" x14ac:dyDescent="0.15"/>
    <row r="479" ht="30" customHeight="1" x14ac:dyDescent="0.15"/>
    <row r="480" ht="30" customHeight="1" x14ac:dyDescent="0.15"/>
    <row r="481" ht="30" customHeight="1" x14ac:dyDescent="0.15"/>
    <row r="482" ht="30" customHeight="1" x14ac:dyDescent="0.15"/>
    <row r="483" ht="30" customHeight="1" x14ac:dyDescent="0.15"/>
    <row r="484" ht="30" customHeight="1" x14ac:dyDescent="0.15"/>
    <row r="485" ht="30" customHeight="1" x14ac:dyDescent="0.15"/>
    <row r="486" ht="30" customHeight="1" x14ac:dyDescent="0.15"/>
    <row r="487" ht="30" customHeight="1" x14ac:dyDescent="0.15"/>
    <row r="488" ht="30" customHeight="1" x14ac:dyDescent="0.15"/>
    <row r="489" ht="30" customHeight="1" x14ac:dyDescent="0.15"/>
    <row r="490" ht="30" customHeight="1" x14ac:dyDescent="0.15"/>
    <row r="491" ht="30" customHeight="1" x14ac:dyDescent="0.15"/>
    <row r="492" ht="30" customHeight="1" x14ac:dyDescent="0.15"/>
    <row r="493" ht="30" customHeight="1" x14ac:dyDescent="0.15"/>
    <row r="494" ht="30" customHeight="1" x14ac:dyDescent="0.15"/>
    <row r="495" ht="30" customHeight="1" x14ac:dyDescent="0.15"/>
    <row r="496" ht="30" customHeight="1" x14ac:dyDescent="0.15"/>
    <row r="497" ht="30" customHeight="1" x14ac:dyDescent="0.15"/>
    <row r="498" ht="30" customHeight="1" x14ac:dyDescent="0.15"/>
    <row r="499" ht="30" customHeight="1" x14ac:dyDescent="0.15"/>
    <row r="500" ht="30" customHeight="1" x14ac:dyDescent="0.15"/>
    <row r="501" ht="30" customHeight="1" x14ac:dyDescent="0.15"/>
    <row r="502" ht="30" customHeight="1" x14ac:dyDescent="0.15"/>
    <row r="503" ht="30" customHeight="1" x14ac:dyDescent="0.15"/>
    <row r="504" ht="30" customHeight="1" x14ac:dyDescent="0.15"/>
    <row r="505" ht="30" customHeight="1" x14ac:dyDescent="0.15"/>
    <row r="506" ht="30" customHeight="1" x14ac:dyDescent="0.15"/>
    <row r="507" ht="30" customHeight="1" x14ac:dyDescent="0.15"/>
    <row r="508" ht="30" customHeight="1" x14ac:dyDescent="0.15"/>
    <row r="509" ht="30" customHeight="1" x14ac:dyDescent="0.15"/>
    <row r="510" ht="30" customHeight="1" x14ac:dyDescent="0.15"/>
    <row r="511" ht="30" customHeight="1" x14ac:dyDescent="0.15"/>
    <row r="512" ht="30" customHeight="1" x14ac:dyDescent="0.15"/>
    <row r="513" ht="30" customHeight="1" x14ac:dyDescent="0.15"/>
    <row r="514" ht="30" customHeight="1" x14ac:dyDescent="0.15"/>
    <row r="515" ht="30" customHeight="1" x14ac:dyDescent="0.15"/>
    <row r="516" ht="30" customHeight="1" x14ac:dyDescent="0.15"/>
    <row r="517" ht="30" customHeight="1" x14ac:dyDescent="0.15"/>
    <row r="518" ht="30" customHeight="1" x14ac:dyDescent="0.15"/>
    <row r="519" ht="30" customHeight="1" x14ac:dyDescent="0.15"/>
    <row r="520" ht="30" customHeight="1" x14ac:dyDescent="0.15"/>
    <row r="521" ht="30" customHeight="1" x14ac:dyDescent="0.15"/>
    <row r="522" ht="30" customHeight="1" x14ac:dyDescent="0.15"/>
    <row r="523" ht="30" customHeight="1" x14ac:dyDescent="0.15"/>
    <row r="524" ht="30" customHeight="1" x14ac:dyDescent="0.15"/>
    <row r="525" ht="30" customHeight="1" x14ac:dyDescent="0.15"/>
    <row r="526" ht="30" customHeight="1" x14ac:dyDescent="0.15"/>
    <row r="527" ht="30" customHeight="1" x14ac:dyDescent="0.15"/>
    <row r="528" ht="30" customHeight="1" x14ac:dyDescent="0.15"/>
    <row r="529" ht="30" customHeight="1" x14ac:dyDescent="0.15"/>
    <row r="530" ht="30" customHeight="1" x14ac:dyDescent="0.15"/>
    <row r="531" ht="30" customHeight="1" x14ac:dyDescent="0.15"/>
    <row r="532" ht="30" customHeight="1" x14ac:dyDescent="0.15"/>
    <row r="533" ht="30" customHeight="1" x14ac:dyDescent="0.15"/>
    <row r="534" ht="30" customHeight="1" x14ac:dyDescent="0.15"/>
    <row r="535" ht="30" customHeight="1" x14ac:dyDescent="0.15"/>
    <row r="536" ht="30" customHeight="1" x14ac:dyDescent="0.15"/>
    <row r="537" ht="30" customHeight="1" x14ac:dyDescent="0.15"/>
    <row r="538" ht="30" customHeight="1" x14ac:dyDescent="0.15"/>
    <row r="539" ht="30" customHeight="1" x14ac:dyDescent="0.15"/>
    <row r="540" ht="30" customHeight="1" x14ac:dyDescent="0.15"/>
    <row r="541" ht="30" customHeight="1" x14ac:dyDescent="0.15"/>
    <row r="542" ht="30" customHeight="1" x14ac:dyDescent="0.15"/>
    <row r="543" ht="30" customHeight="1" x14ac:dyDescent="0.15"/>
    <row r="544" ht="30" customHeight="1" x14ac:dyDescent="0.15"/>
    <row r="545" ht="30" customHeight="1" x14ac:dyDescent="0.15"/>
    <row r="546" ht="30" customHeight="1" x14ac:dyDescent="0.15"/>
    <row r="547" ht="30" customHeight="1" x14ac:dyDescent="0.15"/>
    <row r="548" ht="30" customHeight="1" x14ac:dyDescent="0.15"/>
    <row r="549" ht="30" customHeight="1" x14ac:dyDescent="0.15"/>
    <row r="550" ht="30" customHeight="1" x14ac:dyDescent="0.15"/>
    <row r="551" ht="30" customHeight="1" x14ac:dyDescent="0.15"/>
    <row r="552" ht="30" customHeight="1" x14ac:dyDescent="0.15"/>
    <row r="553" ht="30" customHeight="1" x14ac:dyDescent="0.15"/>
    <row r="554" ht="30" customHeight="1" x14ac:dyDescent="0.15"/>
    <row r="555" ht="30" customHeight="1" x14ac:dyDescent="0.15"/>
    <row r="556" ht="30" customHeight="1" x14ac:dyDescent="0.15"/>
    <row r="557" ht="30" customHeight="1" x14ac:dyDescent="0.15"/>
    <row r="558" ht="30" customHeight="1" x14ac:dyDescent="0.15"/>
    <row r="559" ht="30" customHeight="1" x14ac:dyDescent="0.15"/>
    <row r="560" ht="30" customHeight="1" x14ac:dyDescent="0.15"/>
    <row r="561" ht="30" customHeight="1" x14ac:dyDescent="0.15"/>
    <row r="562" ht="30" customHeight="1" x14ac:dyDescent="0.15"/>
    <row r="563" ht="30" customHeight="1" x14ac:dyDescent="0.15"/>
    <row r="564" ht="30" customHeight="1" x14ac:dyDescent="0.15"/>
    <row r="565" ht="30" customHeight="1" x14ac:dyDescent="0.15"/>
    <row r="566" ht="30" customHeight="1" x14ac:dyDescent="0.15"/>
    <row r="567" ht="30" customHeight="1" x14ac:dyDescent="0.15"/>
    <row r="568" ht="30" customHeight="1" x14ac:dyDescent="0.15"/>
    <row r="569" ht="30" customHeight="1" x14ac:dyDescent="0.15"/>
    <row r="570" ht="30" customHeight="1" x14ac:dyDescent="0.15"/>
    <row r="571" ht="30" customHeight="1" x14ac:dyDescent="0.15"/>
    <row r="572" ht="30" customHeight="1" x14ac:dyDescent="0.15"/>
    <row r="573" ht="30" customHeight="1" x14ac:dyDescent="0.15"/>
    <row r="574" ht="30" customHeight="1" x14ac:dyDescent="0.15"/>
    <row r="575" ht="30" customHeight="1" x14ac:dyDescent="0.15"/>
    <row r="576" ht="30" customHeight="1" x14ac:dyDescent="0.15"/>
    <row r="577" ht="30" customHeight="1" x14ac:dyDescent="0.15"/>
    <row r="578" ht="30" customHeight="1" x14ac:dyDescent="0.15"/>
    <row r="579" ht="30" customHeight="1" x14ac:dyDescent="0.15"/>
    <row r="580" ht="30" customHeight="1" x14ac:dyDescent="0.15"/>
    <row r="581" ht="30" customHeight="1" x14ac:dyDescent="0.15"/>
    <row r="582" ht="30" customHeight="1" x14ac:dyDescent="0.15"/>
    <row r="583" ht="30" customHeight="1" x14ac:dyDescent="0.15"/>
    <row r="584" ht="30" customHeight="1" x14ac:dyDescent="0.15"/>
    <row r="585" ht="30" customHeight="1" x14ac:dyDescent="0.15"/>
    <row r="586" ht="30" customHeight="1" x14ac:dyDescent="0.15"/>
    <row r="587" ht="30" customHeight="1" x14ac:dyDescent="0.15"/>
    <row r="588" ht="30" customHeight="1" x14ac:dyDescent="0.15"/>
    <row r="589" ht="30" customHeight="1" x14ac:dyDescent="0.15"/>
    <row r="590" ht="30" customHeight="1" x14ac:dyDescent="0.15"/>
    <row r="591" ht="30" customHeight="1" x14ac:dyDescent="0.15"/>
    <row r="592" ht="30" customHeight="1" x14ac:dyDescent="0.15"/>
    <row r="593" ht="30" customHeight="1" x14ac:dyDescent="0.15"/>
    <row r="594" ht="30" customHeight="1" x14ac:dyDescent="0.15"/>
    <row r="595" ht="30" customHeight="1" x14ac:dyDescent="0.15"/>
    <row r="596" ht="30" customHeight="1" x14ac:dyDescent="0.15"/>
    <row r="597" ht="30" customHeight="1" x14ac:dyDescent="0.15"/>
    <row r="598" ht="30" customHeight="1" x14ac:dyDescent="0.15"/>
    <row r="599" ht="30" customHeight="1" x14ac:dyDescent="0.15"/>
    <row r="600" ht="30" customHeight="1" x14ac:dyDescent="0.15"/>
    <row r="601" ht="30" customHeight="1" x14ac:dyDescent="0.15"/>
    <row r="602" ht="30" customHeight="1" x14ac:dyDescent="0.15"/>
    <row r="603" ht="30" customHeight="1" x14ac:dyDescent="0.15"/>
    <row r="604" ht="30" customHeight="1" x14ac:dyDescent="0.15"/>
    <row r="605" ht="30" customHeight="1" x14ac:dyDescent="0.15"/>
    <row r="606" ht="30" customHeight="1" x14ac:dyDescent="0.15"/>
    <row r="607" ht="30" customHeight="1" x14ac:dyDescent="0.15"/>
    <row r="608" ht="30" customHeight="1" x14ac:dyDescent="0.15"/>
    <row r="609" ht="30" customHeight="1" x14ac:dyDescent="0.15"/>
    <row r="610" ht="30" customHeight="1" x14ac:dyDescent="0.15"/>
    <row r="611" ht="30" customHeight="1" x14ac:dyDescent="0.15"/>
    <row r="612" ht="30" customHeight="1" x14ac:dyDescent="0.15"/>
    <row r="613" ht="30" customHeight="1" x14ac:dyDescent="0.15"/>
    <row r="614" ht="30" customHeight="1" x14ac:dyDescent="0.15"/>
    <row r="615" ht="30" customHeight="1" x14ac:dyDescent="0.15"/>
    <row r="616" ht="30" customHeight="1" x14ac:dyDescent="0.15"/>
    <row r="617" ht="30" customHeight="1" x14ac:dyDescent="0.15"/>
    <row r="618" ht="30" customHeight="1" x14ac:dyDescent="0.15"/>
    <row r="619" ht="30" customHeight="1" x14ac:dyDescent="0.15"/>
    <row r="620" ht="30" customHeight="1" x14ac:dyDescent="0.15"/>
    <row r="621" ht="30" customHeight="1" x14ac:dyDescent="0.15"/>
    <row r="622" ht="30" customHeight="1" x14ac:dyDescent="0.15"/>
    <row r="623" ht="30" customHeight="1" x14ac:dyDescent="0.15"/>
    <row r="624" ht="30" customHeight="1" x14ac:dyDescent="0.15"/>
    <row r="625" ht="30" customHeight="1" x14ac:dyDescent="0.15"/>
    <row r="626" ht="30" customHeight="1" x14ac:dyDescent="0.15"/>
    <row r="627" ht="30" customHeight="1" x14ac:dyDescent="0.15"/>
    <row r="628" ht="30" customHeight="1" x14ac:dyDescent="0.15"/>
    <row r="629" ht="30" customHeight="1" x14ac:dyDescent="0.15"/>
    <row r="630" ht="30" customHeight="1" x14ac:dyDescent="0.15"/>
    <row r="631" ht="30" customHeight="1" x14ac:dyDescent="0.15"/>
    <row r="632" ht="30" customHeight="1" x14ac:dyDescent="0.15"/>
    <row r="633" ht="30" customHeight="1" x14ac:dyDescent="0.15"/>
    <row r="634" ht="30" customHeight="1" x14ac:dyDescent="0.15"/>
    <row r="635" ht="30" customHeight="1" x14ac:dyDescent="0.15"/>
    <row r="636" ht="30" customHeight="1" x14ac:dyDescent="0.15"/>
    <row r="637" ht="30" customHeight="1" x14ac:dyDescent="0.15"/>
    <row r="638" ht="30" customHeight="1" x14ac:dyDescent="0.15"/>
    <row r="639" ht="30" customHeight="1" x14ac:dyDescent="0.15"/>
    <row r="640" ht="30" customHeight="1" x14ac:dyDescent="0.15"/>
    <row r="641" ht="30" customHeight="1" x14ac:dyDescent="0.15"/>
    <row r="642" ht="30" customHeight="1" x14ac:dyDescent="0.15"/>
    <row r="643" ht="30" customHeight="1" x14ac:dyDescent="0.15"/>
    <row r="644" ht="30" customHeight="1" x14ac:dyDescent="0.15"/>
    <row r="645" ht="30" customHeight="1" x14ac:dyDescent="0.15"/>
    <row r="646" ht="30" customHeight="1" x14ac:dyDescent="0.15"/>
    <row r="647" ht="30" customHeight="1" x14ac:dyDescent="0.15"/>
    <row r="648" ht="30" customHeight="1" x14ac:dyDescent="0.15"/>
    <row r="649" ht="30" customHeight="1" x14ac:dyDescent="0.15"/>
    <row r="650" ht="30" customHeight="1" x14ac:dyDescent="0.15"/>
    <row r="651" ht="30" customHeight="1" x14ac:dyDescent="0.15"/>
    <row r="652" ht="30" customHeight="1" x14ac:dyDescent="0.15"/>
    <row r="653" ht="30" customHeight="1" x14ac:dyDescent="0.15"/>
    <row r="654" ht="30" customHeight="1" x14ac:dyDescent="0.15"/>
    <row r="655" ht="30" customHeight="1" x14ac:dyDescent="0.15"/>
    <row r="656" ht="30" customHeight="1" x14ac:dyDescent="0.15"/>
    <row r="657" ht="30" customHeight="1" x14ac:dyDescent="0.15"/>
    <row r="658" ht="30" customHeight="1" x14ac:dyDescent="0.15"/>
    <row r="659" ht="30" customHeight="1" x14ac:dyDescent="0.15"/>
    <row r="660" ht="30" customHeight="1" x14ac:dyDescent="0.15"/>
    <row r="661" ht="30" customHeight="1" x14ac:dyDescent="0.15"/>
    <row r="662" ht="30" customHeight="1" x14ac:dyDescent="0.15"/>
    <row r="663" ht="30" customHeight="1" x14ac:dyDescent="0.15"/>
    <row r="664" ht="30" customHeight="1" x14ac:dyDescent="0.15"/>
    <row r="665" ht="30" customHeight="1" x14ac:dyDescent="0.15"/>
    <row r="666" ht="30" customHeight="1" x14ac:dyDescent="0.15"/>
    <row r="667" ht="30" customHeight="1" x14ac:dyDescent="0.15"/>
    <row r="668" ht="30" customHeight="1" x14ac:dyDescent="0.15"/>
    <row r="669" ht="30" customHeight="1" x14ac:dyDescent="0.15"/>
    <row r="670" ht="30" customHeight="1" x14ac:dyDescent="0.15"/>
    <row r="671" ht="30" customHeight="1" x14ac:dyDescent="0.15"/>
    <row r="672" ht="30" customHeight="1" x14ac:dyDescent="0.15"/>
    <row r="673" ht="30" customHeight="1" x14ac:dyDescent="0.15"/>
    <row r="674" ht="30" customHeight="1" x14ac:dyDescent="0.15"/>
    <row r="675" ht="30" customHeight="1" x14ac:dyDescent="0.15"/>
    <row r="676" ht="30" customHeight="1" x14ac:dyDescent="0.15"/>
    <row r="677" ht="30" customHeight="1" x14ac:dyDescent="0.15"/>
    <row r="678" ht="30" customHeight="1" x14ac:dyDescent="0.15"/>
    <row r="679" ht="30" customHeight="1" x14ac:dyDescent="0.15"/>
    <row r="680" ht="30" customHeight="1" x14ac:dyDescent="0.15"/>
    <row r="681" ht="30" customHeight="1" x14ac:dyDescent="0.15"/>
    <row r="682" ht="30" customHeight="1" x14ac:dyDescent="0.15"/>
    <row r="683" ht="30" customHeight="1" x14ac:dyDescent="0.15"/>
    <row r="684" ht="30" customHeight="1" x14ac:dyDescent="0.15"/>
    <row r="685" ht="30" customHeight="1" x14ac:dyDescent="0.15"/>
    <row r="686" ht="30" customHeight="1" x14ac:dyDescent="0.15"/>
    <row r="687" ht="30" customHeight="1" x14ac:dyDescent="0.15"/>
    <row r="688" ht="30" customHeight="1" x14ac:dyDescent="0.15"/>
    <row r="689" ht="30" customHeight="1" x14ac:dyDescent="0.15"/>
    <row r="690" ht="30" customHeight="1" x14ac:dyDescent="0.15"/>
    <row r="691" ht="30" customHeight="1" x14ac:dyDescent="0.15"/>
    <row r="692" ht="30" customHeight="1" x14ac:dyDescent="0.15"/>
    <row r="693" ht="30" customHeight="1" x14ac:dyDescent="0.15"/>
    <row r="694" ht="30" customHeight="1" x14ac:dyDescent="0.15"/>
    <row r="695" ht="30" customHeight="1" x14ac:dyDescent="0.15"/>
    <row r="696" ht="30" customHeight="1" x14ac:dyDescent="0.15"/>
    <row r="697" ht="30" customHeight="1" x14ac:dyDescent="0.15"/>
    <row r="698" ht="30" customHeight="1" x14ac:dyDescent="0.15"/>
    <row r="699" ht="30" customHeight="1" x14ac:dyDescent="0.15"/>
    <row r="700" ht="30" customHeight="1" x14ac:dyDescent="0.15"/>
    <row r="701" ht="30" customHeight="1" x14ac:dyDescent="0.15"/>
    <row r="702" ht="30" customHeight="1" x14ac:dyDescent="0.15"/>
    <row r="703" ht="30" customHeight="1" x14ac:dyDescent="0.15"/>
    <row r="704" ht="30" customHeight="1" x14ac:dyDescent="0.15"/>
    <row r="705" ht="30" customHeight="1" x14ac:dyDescent="0.15"/>
    <row r="706" ht="30" customHeight="1" x14ac:dyDescent="0.15"/>
    <row r="707" ht="30" customHeight="1" x14ac:dyDescent="0.15"/>
    <row r="708" ht="30" customHeight="1" x14ac:dyDescent="0.15"/>
    <row r="709" ht="30" customHeight="1" x14ac:dyDescent="0.15"/>
    <row r="710" ht="30" customHeight="1" x14ac:dyDescent="0.15"/>
    <row r="711" ht="30" customHeight="1" x14ac:dyDescent="0.15"/>
    <row r="712" ht="30" customHeight="1" x14ac:dyDescent="0.15"/>
    <row r="713" ht="30" customHeight="1" x14ac:dyDescent="0.15"/>
    <row r="714" ht="30" customHeight="1" x14ac:dyDescent="0.15"/>
    <row r="715" ht="30" customHeight="1" x14ac:dyDescent="0.15"/>
    <row r="716" ht="30" customHeight="1" x14ac:dyDescent="0.15"/>
    <row r="717" ht="30" customHeight="1" x14ac:dyDescent="0.15"/>
    <row r="718" ht="30" customHeight="1" x14ac:dyDescent="0.15"/>
    <row r="719" ht="30" customHeight="1" x14ac:dyDescent="0.15"/>
    <row r="720" ht="30" customHeight="1" x14ac:dyDescent="0.15"/>
    <row r="721" ht="30" customHeight="1" x14ac:dyDescent="0.15"/>
    <row r="722" ht="30" customHeight="1" x14ac:dyDescent="0.15"/>
    <row r="723" ht="30" customHeight="1" x14ac:dyDescent="0.15"/>
    <row r="724" ht="30" customHeight="1" x14ac:dyDescent="0.15"/>
    <row r="725" ht="30" customHeight="1" x14ac:dyDescent="0.15"/>
    <row r="726" ht="30" customHeight="1" x14ac:dyDescent="0.15"/>
    <row r="727" ht="30" customHeight="1" x14ac:dyDescent="0.15"/>
    <row r="728" ht="30" customHeight="1" x14ac:dyDescent="0.15"/>
    <row r="729" ht="30" customHeight="1" x14ac:dyDescent="0.15"/>
    <row r="730" ht="30" customHeight="1" x14ac:dyDescent="0.15"/>
    <row r="731" ht="30" customHeight="1" x14ac:dyDescent="0.15"/>
    <row r="732" ht="30" customHeight="1" x14ac:dyDescent="0.15"/>
    <row r="733" ht="30" customHeight="1" x14ac:dyDescent="0.15"/>
    <row r="734" ht="30" customHeight="1" x14ac:dyDescent="0.15"/>
    <row r="735" ht="30" customHeight="1" x14ac:dyDescent="0.15"/>
    <row r="736" ht="30" customHeight="1" x14ac:dyDescent="0.15"/>
    <row r="737" ht="30" customHeight="1" x14ac:dyDescent="0.15"/>
    <row r="738" ht="30" customHeight="1" x14ac:dyDescent="0.15"/>
    <row r="739" ht="30" customHeight="1" x14ac:dyDescent="0.15"/>
    <row r="740" ht="30" customHeight="1" x14ac:dyDescent="0.15"/>
    <row r="741" ht="30" customHeight="1" x14ac:dyDescent="0.15"/>
    <row r="742" ht="30" customHeight="1" x14ac:dyDescent="0.15"/>
    <row r="743" ht="30" customHeight="1" x14ac:dyDescent="0.15"/>
    <row r="744" ht="30" customHeight="1" x14ac:dyDescent="0.15"/>
    <row r="745" ht="30" customHeight="1" x14ac:dyDescent="0.15"/>
    <row r="746" ht="30" customHeight="1" x14ac:dyDescent="0.15"/>
    <row r="747" ht="30" customHeight="1" x14ac:dyDescent="0.15"/>
    <row r="748" ht="30" customHeight="1" x14ac:dyDescent="0.15"/>
    <row r="749" ht="30" customHeight="1" x14ac:dyDescent="0.15"/>
    <row r="750" ht="30" customHeight="1" x14ac:dyDescent="0.15"/>
    <row r="751" ht="30" customHeight="1" x14ac:dyDescent="0.15"/>
    <row r="752" ht="30" customHeight="1" x14ac:dyDescent="0.15"/>
    <row r="753" ht="30" customHeight="1" x14ac:dyDescent="0.15"/>
    <row r="754" ht="30" customHeight="1" x14ac:dyDescent="0.15"/>
    <row r="755" ht="30" customHeight="1" x14ac:dyDescent="0.15"/>
    <row r="756" ht="30" customHeight="1" x14ac:dyDescent="0.15"/>
    <row r="757" ht="30" customHeight="1" x14ac:dyDescent="0.15"/>
    <row r="758" ht="30" customHeight="1" x14ac:dyDescent="0.15"/>
    <row r="759" ht="30" customHeight="1" x14ac:dyDescent="0.15"/>
    <row r="760" ht="30" customHeight="1" x14ac:dyDescent="0.15"/>
    <row r="761" ht="30" customHeight="1" x14ac:dyDescent="0.15"/>
    <row r="762" ht="30" customHeight="1" x14ac:dyDescent="0.15"/>
    <row r="763" ht="30" customHeight="1" x14ac:dyDescent="0.15"/>
    <row r="764" ht="30" customHeight="1" x14ac:dyDescent="0.15"/>
    <row r="765" ht="30" customHeight="1" x14ac:dyDescent="0.15"/>
    <row r="766" ht="30" customHeight="1" x14ac:dyDescent="0.15"/>
    <row r="767" ht="30" customHeight="1" x14ac:dyDescent="0.15"/>
    <row r="768" ht="30" customHeight="1" x14ac:dyDescent="0.15"/>
    <row r="769" ht="30" customHeight="1" x14ac:dyDescent="0.15"/>
    <row r="770" ht="30" customHeight="1" x14ac:dyDescent="0.15"/>
    <row r="771" ht="30" customHeight="1" x14ac:dyDescent="0.15"/>
    <row r="772" ht="30" customHeight="1" x14ac:dyDescent="0.15"/>
    <row r="773" ht="30" customHeight="1" x14ac:dyDescent="0.15"/>
    <row r="774" ht="30" customHeight="1" x14ac:dyDescent="0.15"/>
    <row r="775" ht="30" customHeight="1" x14ac:dyDescent="0.15"/>
    <row r="776" ht="30" customHeight="1" x14ac:dyDescent="0.15"/>
    <row r="777" ht="30" customHeight="1" x14ac:dyDescent="0.15"/>
    <row r="778" ht="30" customHeight="1" x14ac:dyDescent="0.15"/>
    <row r="779" ht="30" customHeight="1" x14ac:dyDescent="0.15"/>
    <row r="780" ht="30" customHeight="1" x14ac:dyDescent="0.15"/>
    <row r="781" ht="30" customHeight="1" x14ac:dyDescent="0.15"/>
    <row r="782" ht="30" customHeight="1" x14ac:dyDescent="0.15"/>
    <row r="783" ht="30" customHeight="1" x14ac:dyDescent="0.15"/>
    <row r="784" ht="30" customHeight="1" x14ac:dyDescent="0.15"/>
    <row r="785" ht="30" customHeight="1" x14ac:dyDescent="0.15"/>
    <row r="786" ht="30" customHeight="1" x14ac:dyDescent="0.15"/>
    <row r="787" ht="30" customHeight="1" x14ac:dyDescent="0.15"/>
    <row r="788" ht="30" customHeight="1" x14ac:dyDescent="0.15"/>
    <row r="789" ht="30" customHeight="1" x14ac:dyDescent="0.15"/>
    <row r="790" ht="30" customHeight="1" x14ac:dyDescent="0.15"/>
    <row r="791" ht="30" customHeight="1" x14ac:dyDescent="0.15"/>
    <row r="792" ht="30" customHeight="1" x14ac:dyDescent="0.15"/>
    <row r="793" ht="30" customHeight="1" x14ac:dyDescent="0.15"/>
    <row r="794" ht="30" customHeight="1" x14ac:dyDescent="0.15"/>
    <row r="795" ht="30" customHeight="1" x14ac:dyDescent="0.15"/>
    <row r="796" ht="30" customHeight="1" x14ac:dyDescent="0.15"/>
    <row r="797" ht="30" customHeight="1" x14ac:dyDescent="0.15"/>
    <row r="798" ht="30" customHeight="1" x14ac:dyDescent="0.15"/>
    <row r="799" ht="30" customHeight="1" x14ac:dyDescent="0.15"/>
    <row r="800" ht="30" customHeight="1" x14ac:dyDescent="0.15"/>
    <row r="801" ht="30" customHeight="1" x14ac:dyDescent="0.15"/>
    <row r="802" ht="30" customHeight="1" x14ac:dyDescent="0.15"/>
    <row r="803" ht="30" customHeight="1" x14ac:dyDescent="0.15"/>
    <row r="804" ht="30" customHeight="1" x14ac:dyDescent="0.15"/>
    <row r="805" ht="30" customHeight="1" x14ac:dyDescent="0.15"/>
    <row r="806" ht="30" customHeight="1" x14ac:dyDescent="0.15"/>
    <row r="807" ht="30" customHeight="1" x14ac:dyDescent="0.15"/>
    <row r="808" ht="30" customHeight="1" x14ac:dyDescent="0.15"/>
    <row r="809" ht="30" customHeight="1" x14ac:dyDescent="0.15"/>
    <row r="810" ht="30" customHeight="1" x14ac:dyDescent="0.15"/>
    <row r="811" ht="30" customHeight="1" x14ac:dyDescent="0.15"/>
    <row r="812" ht="30" customHeight="1" x14ac:dyDescent="0.15"/>
    <row r="813" ht="30" customHeight="1" x14ac:dyDescent="0.15"/>
    <row r="814" ht="30" customHeight="1" x14ac:dyDescent="0.15"/>
    <row r="815" ht="30" customHeight="1" x14ac:dyDescent="0.15"/>
    <row r="816" ht="30" customHeight="1" x14ac:dyDescent="0.15"/>
    <row r="817" ht="30" customHeight="1" x14ac:dyDescent="0.15"/>
    <row r="818" ht="30" customHeight="1" x14ac:dyDescent="0.15"/>
    <row r="819" ht="30" customHeight="1" x14ac:dyDescent="0.15"/>
    <row r="820" ht="30" customHeight="1" x14ac:dyDescent="0.15"/>
    <row r="821" ht="30" customHeight="1" x14ac:dyDescent="0.15"/>
    <row r="822" ht="30" customHeight="1" x14ac:dyDescent="0.15"/>
    <row r="823" ht="30" customHeight="1" x14ac:dyDescent="0.15"/>
    <row r="824" ht="30" customHeight="1" x14ac:dyDescent="0.15"/>
    <row r="825" ht="30" customHeight="1" x14ac:dyDescent="0.15"/>
    <row r="826" ht="30" customHeight="1" x14ac:dyDescent="0.15"/>
    <row r="827" ht="30" customHeight="1" x14ac:dyDescent="0.15"/>
    <row r="828" ht="30" customHeight="1" x14ac:dyDescent="0.15"/>
    <row r="829" ht="30" customHeight="1" x14ac:dyDescent="0.15"/>
    <row r="830" ht="30" customHeight="1" x14ac:dyDescent="0.15"/>
    <row r="831" ht="30" customHeight="1" x14ac:dyDescent="0.15"/>
    <row r="832" ht="30" customHeight="1" x14ac:dyDescent="0.15"/>
    <row r="833" ht="30" customHeight="1" x14ac:dyDescent="0.15"/>
    <row r="834" ht="30" customHeight="1" x14ac:dyDescent="0.15"/>
    <row r="835" ht="30" customHeight="1" x14ac:dyDescent="0.15"/>
    <row r="836" ht="30" customHeight="1" x14ac:dyDescent="0.15"/>
    <row r="837" ht="30" customHeight="1" x14ac:dyDescent="0.15"/>
    <row r="838" ht="30" customHeight="1" x14ac:dyDescent="0.15"/>
    <row r="839" ht="30" customHeight="1" x14ac:dyDescent="0.15"/>
    <row r="840" ht="30" customHeight="1" x14ac:dyDescent="0.15"/>
    <row r="841" ht="30" customHeight="1" x14ac:dyDescent="0.15"/>
    <row r="842" ht="30" customHeight="1" x14ac:dyDescent="0.15"/>
    <row r="843" ht="30" customHeight="1" x14ac:dyDescent="0.15"/>
    <row r="844" ht="30" customHeight="1" x14ac:dyDescent="0.15"/>
    <row r="845" ht="30" customHeight="1" x14ac:dyDescent="0.15"/>
    <row r="846" ht="30" customHeight="1" x14ac:dyDescent="0.15"/>
    <row r="847" ht="30" customHeight="1" x14ac:dyDescent="0.15"/>
    <row r="848" ht="30" customHeight="1" x14ac:dyDescent="0.15"/>
    <row r="849" ht="30" customHeight="1" x14ac:dyDescent="0.15"/>
    <row r="850" ht="30" customHeight="1" x14ac:dyDescent="0.15"/>
    <row r="851" ht="30" customHeight="1" x14ac:dyDescent="0.15"/>
    <row r="852" ht="30" customHeight="1" x14ac:dyDescent="0.15"/>
    <row r="853" ht="30" customHeight="1" x14ac:dyDescent="0.15"/>
    <row r="854" ht="30" customHeight="1" x14ac:dyDescent="0.15"/>
    <row r="855" ht="30" customHeight="1" x14ac:dyDescent="0.15"/>
    <row r="856" ht="30" customHeight="1" x14ac:dyDescent="0.15"/>
    <row r="857" ht="30" customHeight="1" x14ac:dyDescent="0.15"/>
    <row r="858" ht="30" customHeight="1" x14ac:dyDescent="0.15"/>
    <row r="859" ht="30" customHeight="1" x14ac:dyDescent="0.15"/>
    <row r="860" ht="30" customHeight="1" x14ac:dyDescent="0.15"/>
    <row r="861" ht="30" customHeight="1" x14ac:dyDescent="0.15"/>
    <row r="862" ht="30" customHeight="1" x14ac:dyDescent="0.15"/>
    <row r="863" ht="30" customHeight="1" x14ac:dyDescent="0.15"/>
    <row r="864" ht="30" customHeight="1" x14ac:dyDescent="0.15"/>
    <row r="865" ht="30" customHeight="1" x14ac:dyDescent="0.15"/>
    <row r="866" ht="30" customHeight="1" x14ac:dyDescent="0.15"/>
    <row r="867" ht="30" customHeight="1" x14ac:dyDescent="0.15"/>
    <row r="868" ht="30" customHeight="1" x14ac:dyDescent="0.15"/>
    <row r="869" ht="30" customHeight="1" x14ac:dyDescent="0.15"/>
    <row r="870" ht="30" customHeight="1" x14ac:dyDescent="0.15"/>
    <row r="871" ht="30" customHeight="1" x14ac:dyDescent="0.15"/>
    <row r="872" ht="30" customHeight="1" x14ac:dyDescent="0.15"/>
    <row r="873" ht="30" customHeight="1" x14ac:dyDescent="0.15"/>
    <row r="874" ht="30" customHeight="1" x14ac:dyDescent="0.15"/>
    <row r="875" ht="30" customHeight="1" x14ac:dyDescent="0.15"/>
    <row r="876" ht="30" customHeight="1" x14ac:dyDescent="0.15"/>
    <row r="877" ht="30" customHeight="1" x14ac:dyDescent="0.15"/>
    <row r="878" ht="30" customHeight="1" x14ac:dyDescent="0.15"/>
    <row r="879" ht="30" customHeight="1" x14ac:dyDescent="0.15"/>
    <row r="880" ht="30" customHeight="1" x14ac:dyDescent="0.15"/>
    <row r="881" ht="30" customHeight="1" x14ac:dyDescent="0.15"/>
    <row r="882" ht="30" customHeight="1" x14ac:dyDescent="0.15"/>
    <row r="883" ht="30" customHeight="1" x14ac:dyDescent="0.15"/>
    <row r="884" ht="30" customHeight="1" x14ac:dyDescent="0.15"/>
    <row r="885" ht="30" customHeight="1" x14ac:dyDescent="0.15"/>
    <row r="886" ht="30" customHeight="1" x14ac:dyDescent="0.15"/>
    <row r="887" ht="30" customHeight="1" x14ac:dyDescent="0.15"/>
    <row r="888" ht="30" customHeight="1" x14ac:dyDescent="0.15"/>
    <row r="889" ht="30" customHeight="1" x14ac:dyDescent="0.15"/>
    <row r="890" ht="30" customHeight="1" x14ac:dyDescent="0.15"/>
    <row r="891" ht="30" customHeight="1" x14ac:dyDescent="0.15"/>
    <row r="892" ht="30" customHeight="1" x14ac:dyDescent="0.15"/>
    <row r="893" ht="30" customHeight="1" x14ac:dyDescent="0.15"/>
    <row r="894" ht="30" customHeight="1" x14ac:dyDescent="0.15"/>
    <row r="895" ht="30" customHeight="1" x14ac:dyDescent="0.15"/>
    <row r="896" ht="30" customHeight="1" x14ac:dyDescent="0.15"/>
    <row r="897" ht="30" customHeight="1" x14ac:dyDescent="0.15"/>
    <row r="898" ht="30" customHeight="1" x14ac:dyDescent="0.15"/>
    <row r="899" ht="30" customHeight="1" x14ac:dyDescent="0.15"/>
    <row r="900" ht="30" customHeight="1" x14ac:dyDescent="0.15"/>
    <row r="901" ht="30" customHeight="1" x14ac:dyDescent="0.15"/>
    <row r="902" ht="30" customHeight="1" x14ac:dyDescent="0.15"/>
    <row r="903" ht="30" customHeight="1" x14ac:dyDescent="0.15"/>
    <row r="904" ht="30" customHeight="1" x14ac:dyDescent="0.15"/>
    <row r="905" ht="30" customHeight="1" x14ac:dyDescent="0.15"/>
    <row r="906" ht="30" customHeight="1" x14ac:dyDescent="0.15"/>
    <row r="907" ht="30" customHeight="1" x14ac:dyDescent="0.15"/>
    <row r="908" ht="30" customHeight="1" x14ac:dyDescent="0.15"/>
    <row r="909" ht="30" customHeight="1" x14ac:dyDescent="0.15"/>
    <row r="910" ht="30" customHeight="1" x14ac:dyDescent="0.15"/>
    <row r="911" ht="30" customHeight="1" x14ac:dyDescent="0.15"/>
    <row r="912" ht="30" customHeight="1" x14ac:dyDescent="0.15"/>
    <row r="913" ht="30" customHeight="1" x14ac:dyDescent="0.15"/>
    <row r="914" ht="30" customHeight="1" x14ac:dyDescent="0.15"/>
    <row r="915" ht="30" customHeight="1" x14ac:dyDescent="0.15"/>
    <row r="916" ht="30" customHeight="1" x14ac:dyDescent="0.15"/>
    <row r="917" ht="30" customHeight="1" x14ac:dyDescent="0.15"/>
    <row r="918" ht="30" customHeight="1" x14ac:dyDescent="0.15"/>
    <row r="919" ht="30" customHeight="1" x14ac:dyDescent="0.15"/>
    <row r="920" ht="30" customHeight="1" x14ac:dyDescent="0.15"/>
    <row r="921" ht="30" customHeight="1" x14ac:dyDescent="0.15"/>
    <row r="922" ht="30" customHeight="1" x14ac:dyDescent="0.15"/>
    <row r="923" ht="30" customHeight="1" x14ac:dyDescent="0.15"/>
    <row r="924" ht="30" customHeight="1" x14ac:dyDescent="0.15"/>
    <row r="925" ht="30" customHeight="1" x14ac:dyDescent="0.15"/>
    <row r="926" ht="30" customHeight="1" x14ac:dyDescent="0.15"/>
    <row r="927" ht="30" customHeight="1" x14ac:dyDescent="0.15"/>
    <row r="928" ht="30" customHeight="1" x14ac:dyDescent="0.15"/>
    <row r="929" ht="30" customHeight="1" x14ac:dyDescent="0.15"/>
    <row r="930" ht="30" customHeight="1" x14ac:dyDescent="0.15"/>
    <row r="931" ht="30" customHeight="1" x14ac:dyDescent="0.15"/>
    <row r="932" ht="30" customHeight="1" x14ac:dyDescent="0.15"/>
    <row r="933" ht="30" customHeight="1" x14ac:dyDescent="0.15"/>
    <row r="934" ht="30" customHeight="1" x14ac:dyDescent="0.15"/>
    <row r="935" ht="30" customHeight="1" x14ac:dyDescent="0.15"/>
    <row r="936" ht="30" customHeight="1" x14ac:dyDescent="0.15"/>
    <row r="937" ht="30" customHeight="1" x14ac:dyDescent="0.15"/>
    <row r="938" ht="30" customHeight="1" x14ac:dyDescent="0.15"/>
    <row r="939" ht="30" customHeight="1" x14ac:dyDescent="0.15"/>
    <row r="940" ht="30" customHeight="1" x14ac:dyDescent="0.15"/>
    <row r="941" ht="30" customHeight="1" x14ac:dyDescent="0.15"/>
    <row r="942" ht="30" customHeight="1" x14ac:dyDescent="0.15"/>
    <row r="943" ht="30" customHeight="1" x14ac:dyDescent="0.15"/>
    <row r="944" ht="30" customHeight="1" x14ac:dyDescent="0.15"/>
    <row r="945" ht="30" customHeight="1" x14ac:dyDescent="0.15"/>
    <row r="946" ht="30" customHeight="1" x14ac:dyDescent="0.15"/>
    <row r="947" ht="30" customHeight="1" x14ac:dyDescent="0.15"/>
    <row r="948" ht="30" customHeight="1" x14ac:dyDescent="0.15"/>
    <row r="949" ht="30" customHeight="1" x14ac:dyDescent="0.15"/>
    <row r="950" ht="30" customHeight="1" x14ac:dyDescent="0.15"/>
    <row r="951" ht="30" customHeight="1" x14ac:dyDescent="0.15"/>
    <row r="952" ht="30" customHeight="1" x14ac:dyDescent="0.15"/>
    <row r="953" ht="30" customHeight="1" x14ac:dyDescent="0.15"/>
    <row r="954" ht="30" customHeight="1" x14ac:dyDescent="0.15"/>
    <row r="955" ht="30" customHeight="1" x14ac:dyDescent="0.15"/>
    <row r="956" ht="30" customHeight="1" x14ac:dyDescent="0.15"/>
    <row r="957" ht="30" customHeight="1" x14ac:dyDescent="0.15"/>
    <row r="958" ht="30" customHeight="1" x14ac:dyDescent="0.15"/>
    <row r="959" ht="30" customHeight="1" x14ac:dyDescent="0.15"/>
    <row r="960" ht="30" customHeight="1" x14ac:dyDescent="0.15"/>
    <row r="961" ht="30" customHeight="1" x14ac:dyDescent="0.15"/>
    <row r="962" ht="30" customHeight="1" x14ac:dyDescent="0.15"/>
    <row r="963" ht="30" customHeight="1" x14ac:dyDescent="0.15"/>
    <row r="964" ht="30" customHeight="1" x14ac:dyDescent="0.15"/>
    <row r="965" ht="30" customHeight="1" x14ac:dyDescent="0.15"/>
    <row r="966" ht="30" customHeight="1" x14ac:dyDescent="0.15"/>
    <row r="967" ht="30" customHeight="1" x14ac:dyDescent="0.15"/>
    <row r="968" ht="30" customHeight="1" x14ac:dyDescent="0.15"/>
    <row r="969" ht="30" customHeight="1" x14ac:dyDescent="0.15"/>
    <row r="970" ht="30" customHeight="1" x14ac:dyDescent="0.15"/>
    <row r="971" ht="30" customHeight="1" x14ac:dyDescent="0.15"/>
    <row r="972" ht="30" customHeight="1" x14ac:dyDescent="0.15"/>
    <row r="973" ht="30" customHeight="1" x14ac:dyDescent="0.15"/>
    <row r="974" ht="30" customHeight="1" x14ac:dyDescent="0.15"/>
    <row r="975" ht="30" customHeight="1" x14ac:dyDescent="0.15"/>
    <row r="976" ht="30" customHeight="1" x14ac:dyDescent="0.15"/>
    <row r="977" ht="30" customHeight="1" x14ac:dyDescent="0.15"/>
    <row r="978" ht="30" customHeight="1" x14ac:dyDescent="0.15"/>
    <row r="979" ht="30" customHeight="1" x14ac:dyDescent="0.15"/>
    <row r="980" ht="30" customHeight="1" x14ac:dyDescent="0.15"/>
    <row r="981" ht="30" customHeight="1" x14ac:dyDescent="0.15"/>
    <row r="982" ht="30" customHeight="1" x14ac:dyDescent="0.15"/>
    <row r="983" ht="30" customHeight="1" x14ac:dyDescent="0.15"/>
    <row r="984" ht="30" customHeight="1" x14ac:dyDescent="0.15"/>
    <row r="985" ht="30" customHeight="1" x14ac:dyDescent="0.15"/>
    <row r="986" ht="30" customHeight="1" x14ac:dyDescent="0.15"/>
    <row r="987" ht="30" customHeight="1" x14ac:dyDescent="0.15"/>
    <row r="988" ht="30" customHeight="1" x14ac:dyDescent="0.15"/>
    <row r="989" ht="30" customHeight="1" x14ac:dyDescent="0.15"/>
    <row r="990" ht="30" customHeight="1" x14ac:dyDescent="0.15"/>
    <row r="991" ht="30" customHeight="1" x14ac:dyDescent="0.15"/>
    <row r="992" ht="30" customHeight="1" x14ac:dyDescent="0.15"/>
    <row r="993" ht="30" customHeight="1" x14ac:dyDescent="0.15"/>
    <row r="994" ht="30" customHeight="1" x14ac:dyDescent="0.15"/>
    <row r="995" ht="30" customHeight="1" x14ac:dyDescent="0.15"/>
    <row r="996" ht="30" customHeight="1" x14ac:dyDescent="0.15"/>
    <row r="997" ht="30" customHeight="1" x14ac:dyDescent="0.15"/>
    <row r="998" ht="30" customHeight="1" x14ac:dyDescent="0.15"/>
    <row r="999" ht="30" customHeight="1" x14ac:dyDescent="0.15"/>
    <row r="1000" ht="30" customHeight="1" x14ac:dyDescent="0.15"/>
    <row r="1001" ht="30" customHeight="1" x14ac:dyDescent="0.15"/>
    <row r="1002" ht="30" customHeight="1" x14ac:dyDescent="0.15"/>
    <row r="1003" ht="30" customHeight="1" x14ac:dyDescent="0.15"/>
    <row r="1004" ht="30" customHeight="1" x14ac:dyDescent="0.15"/>
    <row r="1005" ht="30" customHeight="1" x14ac:dyDescent="0.15"/>
    <row r="1006" ht="30" customHeight="1" x14ac:dyDescent="0.15"/>
    <row r="1007" ht="30" customHeight="1" x14ac:dyDescent="0.15"/>
    <row r="1008" ht="30" customHeight="1" x14ac:dyDescent="0.15"/>
    <row r="1009" ht="30" customHeight="1" x14ac:dyDescent="0.15"/>
    <row r="1010" ht="30" customHeight="1" x14ac:dyDescent="0.15"/>
    <row r="1011" ht="30" customHeight="1" x14ac:dyDescent="0.15"/>
    <row r="1012" ht="30" customHeight="1" x14ac:dyDescent="0.15"/>
    <row r="1013" ht="30" customHeight="1" x14ac:dyDescent="0.15"/>
    <row r="1014" ht="30" customHeight="1" x14ac:dyDescent="0.15"/>
    <row r="1015" ht="30" customHeight="1" x14ac:dyDescent="0.15"/>
    <row r="1016" ht="30" customHeight="1" x14ac:dyDescent="0.15"/>
    <row r="1017" ht="30" customHeight="1" x14ac:dyDescent="0.15"/>
    <row r="1018" ht="30" customHeight="1" x14ac:dyDescent="0.15"/>
    <row r="1019" ht="30" customHeight="1" x14ac:dyDescent="0.15"/>
    <row r="1020" ht="30" customHeight="1" x14ac:dyDescent="0.15"/>
    <row r="1021" ht="30" customHeight="1" x14ac:dyDescent="0.15"/>
    <row r="1022" ht="30" customHeight="1" x14ac:dyDescent="0.15"/>
    <row r="1023" ht="30" customHeight="1" x14ac:dyDescent="0.15"/>
    <row r="1024" ht="30" customHeight="1" x14ac:dyDescent="0.15"/>
    <row r="1025" ht="30" customHeight="1" x14ac:dyDescent="0.15"/>
    <row r="1026" ht="30" customHeight="1" x14ac:dyDescent="0.15"/>
    <row r="1027" ht="30" customHeight="1" x14ac:dyDescent="0.15"/>
    <row r="1028" ht="30" customHeight="1" x14ac:dyDescent="0.15"/>
    <row r="1029" ht="30" customHeight="1" x14ac:dyDescent="0.15"/>
    <row r="1030" ht="30" customHeight="1" x14ac:dyDescent="0.15"/>
    <row r="1031" ht="30" customHeight="1" x14ac:dyDescent="0.15"/>
    <row r="1032" ht="30" customHeight="1" x14ac:dyDescent="0.15"/>
    <row r="1033" ht="30" customHeight="1" x14ac:dyDescent="0.15"/>
    <row r="1034" ht="30" customHeight="1" x14ac:dyDescent="0.15"/>
    <row r="1035" ht="30" customHeight="1" x14ac:dyDescent="0.15"/>
    <row r="1036" ht="30" customHeight="1" x14ac:dyDescent="0.15"/>
    <row r="1037" ht="30" customHeight="1" x14ac:dyDescent="0.15"/>
    <row r="1038" ht="30" customHeight="1" x14ac:dyDescent="0.15"/>
    <row r="1039" ht="30" customHeight="1" x14ac:dyDescent="0.15"/>
    <row r="1040" ht="30" customHeight="1" x14ac:dyDescent="0.15"/>
    <row r="1041" ht="30" customHeight="1" x14ac:dyDescent="0.15"/>
    <row r="1042" ht="30" customHeight="1" x14ac:dyDescent="0.15"/>
    <row r="1043" ht="30" customHeight="1" x14ac:dyDescent="0.15"/>
    <row r="1044" ht="30" customHeight="1" x14ac:dyDescent="0.15"/>
    <row r="1045" ht="30" customHeight="1" x14ac:dyDescent="0.15"/>
    <row r="1046" ht="30" customHeight="1" x14ac:dyDescent="0.15"/>
    <row r="1047" ht="30" customHeight="1" x14ac:dyDescent="0.15"/>
    <row r="1048" ht="30" customHeight="1" x14ac:dyDescent="0.15"/>
    <row r="1049" ht="30" customHeight="1" x14ac:dyDescent="0.15"/>
    <row r="1050" ht="30" customHeight="1" x14ac:dyDescent="0.15"/>
    <row r="1051" ht="30" customHeight="1" x14ac:dyDescent="0.15"/>
    <row r="1052" ht="30" customHeight="1" x14ac:dyDescent="0.15"/>
    <row r="1053" ht="30" customHeight="1" x14ac:dyDescent="0.15"/>
    <row r="1054" ht="30" customHeight="1" x14ac:dyDescent="0.15"/>
    <row r="1055" ht="30" customHeight="1" x14ac:dyDescent="0.15"/>
    <row r="1056" ht="30" customHeight="1" x14ac:dyDescent="0.15"/>
    <row r="1057" ht="30" customHeight="1" x14ac:dyDescent="0.15"/>
    <row r="1058" ht="30" customHeight="1" x14ac:dyDescent="0.15"/>
    <row r="1059" ht="30" customHeight="1" x14ac:dyDescent="0.15"/>
    <row r="1060" ht="30" customHeight="1" x14ac:dyDescent="0.15"/>
    <row r="1061" ht="30" customHeight="1" x14ac:dyDescent="0.15"/>
    <row r="1062" ht="30" customHeight="1" x14ac:dyDescent="0.15"/>
    <row r="1063" ht="30" customHeight="1" x14ac:dyDescent="0.15"/>
    <row r="1064" ht="30" customHeight="1" x14ac:dyDescent="0.15"/>
    <row r="1065" ht="30" customHeight="1" x14ac:dyDescent="0.15"/>
    <row r="1066" ht="30" customHeight="1" x14ac:dyDescent="0.15"/>
    <row r="1067" ht="30" customHeight="1" x14ac:dyDescent="0.15"/>
    <row r="1068" ht="30" customHeight="1" x14ac:dyDescent="0.15"/>
    <row r="1069" ht="30" customHeight="1" x14ac:dyDescent="0.15"/>
    <row r="1070" ht="30" customHeight="1" x14ac:dyDescent="0.15"/>
    <row r="1071" ht="30" customHeight="1" x14ac:dyDescent="0.15"/>
    <row r="1072" ht="30" customHeight="1" x14ac:dyDescent="0.15"/>
    <row r="1073" ht="30" customHeight="1" x14ac:dyDescent="0.15"/>
    <row r="1074" ht="30" customHeight="1" x14ac:dyDescent="0.15"/>
    <row r="1075" ht="30" customHeight="1" x14ac:dyDescent="0.15"/>
    <row r="1076" ht="30" customHeight="1" x14ac:dyDescent="0.15"/>
    <row r="1077" ht="30" customHeight="1" x14ac:dyDescent="0.15"/>
    <row r="1078" ht="30" customHeight="1" x14ac:dyDescent="0.15"/>
    <row r="1079" ht="30" customHeight="1" x14ac:dyDescent="0.15"/>
    <row r="1080" ht="30" customHeight="1" x14ac:dyDescent="0.15"/>
    <row r="1081" ht="30" customHeight="1" x14ac:dyDescent="0.15"/>
    <row r="1082" ht="30" customHeight="1" x14ac:dyDescent="0.15"/>
    <row r="1083" ht="30" customHeight="1" x14ac:dyDescent="0.15"/>
    <row r="1084" ht="30" customHeight="1" x14ac:dyDescent="0.15"/>
    <row r="1085" ht="30" customHeight="1" x14ac:dyDescent="0.15"/>
    <row r="1086" ht="30" customHeight="1" x14ac:dyDescent="0.15"/>
    <row r="1087" ht="30" customHeight="1" x14ac:dyDescent="0.15"/>
    <row r="1088" ht="30" customHeight="1" x14ac:dyDescent="0.15"/>
    <row r="1089" ht="30" customHeight="1" x14ac:dyDescent="0.15"/>
    <row r="1090" ht="30" customHeight="1" x14ac:dyDescent="0.15"/>
    <row r="1091" ht="30" customHeight="1" x14ac:dyDescent="0.15"/>
    <row r="1092" ht="30" customHeight="1" x14ac:dyDescent="0.15"/>
    <row r="1093" ht="30" customHeight="1" x14ac:dyDescent="0.15"/>
    <row r="1094" ht="30" customHeight="1" x14ac:dyDescent="0.15"/>
    <row r="1095" ht="30" customHeight="1" x14ac:dyDescent="0.15"/>
    <row r="1096" ht="30" customHeight="1" x14ac:dyDescent="0.15"/>
    <row r="1097" ht="30" customHeight="1" x14ac:dyDescent="0.15"/>
    <row r="1098" ht="30" customHeight="1" x14ac:dyDescent="0.15"/>
    <row r="1099" ht="30" customHeight="1" x14ac:dyDescent="0.15"/>
    <row r="1100" ht="30" customHeight="1" x14ac:dyDescent="0.15"/>
    <row r="1101" ht="30" customHeight="1" x14ac:dyDescent="0.15"/>
    <row r="1102" ht="30" customHeight="1" x14ac:dyDescent="0.15"/>
    <row r="1103" ht="30" customHeight="1" x14ac:dyDescent="0.15"/>
    <row r="1104" ht="30" customHeight="1" x14ac:dyDescent="0.15"/>
    <row r="1105" ht="30" customHeight="1" x14ac:dyDescent="0.15"/>
    <row r="1106" ht="30" customHeight="1" x14ac:dyDescent="0.15"/>
    <row r="1107" ht="30" customHeight="1" x14ac:dyDescent="0.15"/>
    <row r="1108" ht="30" customHeight="1" x14ac:dyDescent="0.15"/>
    <row r="1109" ht="30" customHeight="1" x14ac:dyDescent="0.15"/>
    <row r="1110" ht="30" customHeight="1" x14ac:dyDescent="0.15"/>
    <row r="1111" ht="30" customHeight="1" x14ac:dyDescent="0.15"/>
    <row r="1112" ht="30" customHeight="1" x14ac:dyDescent="0.15"/>
    <row r="1113" ht="30" customHeight="1" x14ac:dyDescent="0.15"/>
    <row r="1114" ht="30" customHeight="1" x14ac:dyDescent="0.15"/>
    <row r="1115" ht="30" customHeight="1" x14ac:dyDescent="0.15"/>
    <row r="1116" ht="30" customHeight="1" x14ac:dyDescent="0.15"/>
    <row r="1117" ht="30" customHeight="1" x14ac:dyDescent="0.15"/>
    <row r="1118" ht="30" customHeight="1" x14ac:dyDescent="0.15"/>
    <row r="1119" ht="30" customHeight="1" x14ac:dyDescent="0.15"/>
    <row r="1120" ht="30" customHeight="1" x14ac:dyDescent="0.15"/>
    <row r="1121" ht="30" customHeight="1" x14ac:dyDescent="0.15"/>
    <row r="1122" ht="30" customHeight="1" x14ac:dyDescent="0.15"/>
    <row r="1123" ht="30" customHeight="1" x14ac:dyDescent="0.15"/>
    <row r="1124" ht="30" customHeight="1" x14ac:dyDescent="0.15"/>
    <row r="1125" ht="30" customHeight="1" x14ac:dyDescent="0.15"/>
    <row r="1126" ht="30" customHeight="1" x14ac:dyDescent="0.15"/>
    <row r="1127" ht="30" customHeight="1" x14ac:dyDescent="0.15"/>
    <row r="1128" ht="30" customHeight="1" x14ac:dyDescent="0.15"/>
    <row r="1129" ht="30" customHeight="1" x14ac:dyDescent="0.15"/>
    <row r="1130" ht="30" customHeight="1" x14ac:dyDescent="0.15"/>
    <row r="1131" ht="30" customHeight="1" x14ac:dyDescent="0.15"/>
    <row r="1132" ht="30" customHeight="1" x14ac:dyDescent="0.15"/>
    <row r="1133" ht="30" customHeight="1" x14ac:dyDescent="0.15"/>
    <row r="1134" ht="30" customHeight="1" x14ac:dyDescent="0.15"/>
    <row r="1135" ht="30" customHeight="1" x14ac:dyDescent="0.15"/>
    <row r="1136" ht="30" customHeight="1" x14ac:dyDescent="0.15"/>
    <row r="1137" ht="30" customHeight="1" x14ac:dyDescent="0.15"/>
    <row r="1138" ht="30" customHeight="1" x14ac:dyDescent="0.15"/>
    <row r="1139" ht="30" customHeight="1" x14ac:dyDescent="0.15"/>
    <row r="1140" ht="30" customHeight="1" x14ac:dyDescent="0.15"/>
    <row r="1141" ht="30" customHeight="1" x14ac:dyDescent="0.15"/>
    <row r="1142" ht="30" customHeight="1" x14ac:dyDescent="0.15"/>
    <row r="1143" ht="30" customHeight="1" x14ac:dyDescent="0.15"/>
    <row r="1144" ht="30" customHeight="1" x14ac:dyDescent="0.15"/>
    <row r="1145" ht="30" customHeight="1" x14ac:dyDescent="0.15"/>
    <row r="1146" ht="30" customHeight="1" x14ac:dyDescent="0.15"/>
    <row r="1147" ht="30" customHeight="1" x14ac:dyDescent="0.15"/>
    <row r="1148" ht="30" customHeight="1" x14ac:dyDescent="0.15"/>
    <row r="1149" ht="30" customHeight="1" x14ac:dyDescent="0.15"/>
    <row r="1150" ht="30" customHeight="1" x14ac:dyDescent="0.15"/>
    <row r="1151" ht="30" customHeight="1" x14ac:dyDescent="0.15"/>
    <row r="1152" ht="30" customHeight="1" x14ac:dyDescent="0.15"/>
    <row r="1153" ht="30" customHeight="1" x14ac:dyDescent="0.15"/>
    <row r="1154" ht="30" customHeight="1" x14ac:dyDescent="0.15"/>
    <row r="1155" ht="30" customHeight="1" x14ac:dyDescent="0.15"/>
    <row r="1156" ht="30" customHeight="1" x14ac:dyDescent="0.15"/>
    <row r="1157" ht="30" customHeight="1" x14ac:dyDescent="0.15"/>
    <row r="1158" ht="30" customHeight="1" x14ac:dyDescent="0.15"/>
    <row r="1159" ht="30" customHeight="1" x14ac:dyDescent="0.15"/>
    <row r="1160" ht="30" customHeight="1" x14ac:dyDescent="0.15"/>
    <row r="1161" ht="30" customHeight="1" x14ac:dyDescent="0.15"/>
    <row r="1162" ht="30" customHeight="1" x14ac:dyDescent="0.15"/>
    <row r="1163" ht="30" customHeight="1" x14ac:dyDescent="0.15"/>
    <row r="1164" ht="30" customHeight="1" x14ac:dyDescent="0.15"/>
    <row r="1165" ht="30" customHeight="1" x14ac:dyDescent="0.15"/>
    <row r="1166" ht="30" customHeight="1" x14ac:dyDescent="0.15"/>
    <row r="1167" ht="30" customHeight="1" x14ac:dyDescent="0.15"/>
    <row r="1168" ht="30" customHeight="1" x14ac:dyDescent="0.15"/>
    <row r="1169" ht="30" customHeight="1" x14ac:dyDescent="0.15"/>
    <row r="1170" ht="30" customHeight="1" x14ac:dyDescent="0.15"/>
    <row r="1171" ht="30" customHeight="1" x14ac:dyDescent="0.15"/>
    <row r="1172" ht="30" customHeight="1" x14ac:dyDescent="0.15"/>
    <row r="1173" ht="30" customHeight="1" x14ac:dyDescent="0.15"/>
    <row r="1174" ht="30" customHeight="1" x14ac:dyDescent="0.15"/>
    <row r="1175" ht="30" customHeight="1" x14ac:dyDescent="0.15"/>
    <row r="1176" ht="30" customHeight="1" x14ac:dyDescent="0.15"/>
    <row r="1177" ht="30" customHeight="1" x14ac:dyDescent="0.15"/>
    <row r="1178" ht="30" customHeight="1" x14ac:dyDescent="0.15"/>
    <row r="1179" ht="30" customHeight="1" x14ac:dyDescent="0.15"/>
    <row r="1180" ht="30" customHeight="1" x14ac:dyDescent="0.15"/>
    <row r="1181" ht="30" customHeight="1" x14ac:dyDescent="0.15"/>
    <row r="1182" ht="30" customHeight="1" x14ac:dyDescent="0.15"/>
    <row r="1183" ht="30" customHeight="1" x14ac:dyDescent="0.15"/>
    <row r="1184" ht="30" customHeight="1" x14ac:dyDescent="0.15"/>
    <row r="1185" ht="30" customHeight="1" x14ac:dyDescent="0.15"/>
    <row r="1186" ht="30" customHeight="1" x14ac:dyDescent="0.15"/>
    <row r="1187" ht="30" customHeight="1" x14ac:dyDescent="0.15"/>
    <row r="1188" ht="30" customHeight="1" x14ac:dyDescent="0.15"/>
    <row r="1189" ht="30" customHeight="1" x14ac:dyDescent="0.15"/>
    <row r="1190" ht="30" customHeight="1" x14ac:dyDescent="0.15"/>
    <row r="1191" ht="30" customHeight="1" x14ac:dyDescent="0.15"/>
    <row r="1192" ht="30" customHeight="1" x14ac:dyDescent="0.15"/>
    <row r="1193" ht="30" customHeight="1" x14ac:dyDescent="0.15"/>
    <row r="1194" ht="30" customHeight="1" x14ac:dyDescent="0.15"/>
    <row r="1195" ht="30" customHeight="1" x14ac:dyDescent="0.15"/>
    <row r="1196" ht="30" customHeight="1" x14ac:dyDescent="0.15"/>
    <row r="1197" ht="30" customHeight="1" x14ac:dyDescent="0.15"/>
    <row r="1198" ht="30" customHeight="1" x14ac:dyDescent="0.15"/>
    <row r="1199" ht="30" customHeight="1" x14ac:dyDescent="0.15"/>
    <row r="1200" ht="30" customHeight="1" x14ac:dyDescent="0.15"/>
    <row r="1201" ht="30" customHeight="1" x14ac:dyDescent="0.15"/>
    <row r="1202" ht="30" customHeight="1" x14ac:dyDescent="0.15"/>
    <row r="1203" ht="30" customHeight="1" x14ac:dyDescent="0.15"/>
    <row r="1204" ht="30" customHeight="1" x14ac:dyDescent="0.15"/>
    <row r="1205" ht="30" customHeight="1" x14ac:dyDescent="0.15"/>
    <row r="1206" ht="30" customHeight="1" x14ac:dyDescent="0.15"/>
    <row r="1207" ht="30" customHeight="1" x14ac:dyDescent="0.15"/>
    <row r="1208" ht="30" customHeight="1" x14ac:dyDescent="0.15"/>
    <row r="1209" ht="30" customHeight="1" x14ac:dyDescent="0.15"/>
    <row r="1210" ht="30" customHeight="1" x14ac:dyDescent="0.15"/>
    <row r="1211" ht="30" customHeight="1" x14ac:dyDescent="0.15"/>
    <row r="1212" ht="30" customHeight="1" x14ac:dyDescent="0.15"/>
    <row r="1213" ht="30" customHeight="1" x14ac:dyDescent="0.15"/>
    <row r="1214" ht="30" customHeight="1" x14ac:dyDescent="0.15"/>
    <row r="1215" ht="30" customHeight="1" x14ac:dyDescent="0.15"/>
    <row r="1216" ht="30" customHeight="1" x14ac:dyDescent="0.15"/>
    <row r="1217" ht="30" customHeight="1" x14ac:dyDescent="0.15"/>
    <row r="1218" ht="30" customHeight="1" x14ac:dyDescent="0.15"/>
    <row r="1219" ht="30" customHeight="1" x14ac:dyDescent="0.15"/>
    <row r="1220" ht="30" customHeight="1" x14ac:dyDescent="0.15"/>
    <row r="1221" ht="30" customHeight="1" x14ac:dyDescent="0.15"/>
    <row r="1222" ht="30" customHeight="1" x14ac:dyDescent="0.15"/>
    <row r="1223" ht="30" customHeight="1" x14ac:dyDescent="0.15"/>
    <row r="1224" ht="30" customHeight="1" x14ac:dyDescent="0.15"/>
    <row r="1225" ht="30" customHeight="1" x14ac:dyDescent="0.15"/>
    <row r="1226" ht="30" customHeight="1" x14ac:dyDescent="0.15"/>
    <row r="1227" ht="30" customHeight="1" x14ac:dyDescent="0.15"/>
    <row r="1228" ht="30" customHeight="1" x14ac:dyDescent="0.15"/>
    <row r="1229" ht="30" customHeight="1" x14ac:dyDescent="0.15"/>
    <row r="1230" ht="30" customHeight="1" x14ac:dyDescent="0.15"/>
    <row r="1231" ht="30" customHeight="1" x14ac:dyDescent="0.15"/>
    <row r="1232" ht="30" customHeight="1" x14ac:dyDescent="0.15"/>
    <row r="1233" ht="30" customHeight="1" x14ac:dyDescent="0.15"/>
    <row r="1234" ht="30" customHeight="1" x14ac:dyDescent="0.15"/>
    <row r="1235" ht="30" customHeight="1" x14ac:dyDescent="0.15"/>
    <row r="1236" ht="30" customHeight="1" x14ac:dyDescent="0.15"/>
    <row r="1237" ht="30" customHeight="1" x14ac:dyDescent="0.15"/>
    <row r="1238" ht="30" customHeight="1" x14ac:dyDescent="0.15"/>
    <row r="1239" ht="30" customHeight="1" x14ac:dyDescent="0.15"/>
    <row r="1240" ht="30" customHeight="1" x14ac:dyDescent="0.15"/>
    <row r="1241" ht="30" customHeight="1" x14ac:dyDescent="0.15"/>
    <row r="1242" ht="30" customHeight="1" x14ac:dyDescent="0.15"/>
    <row r="1243" ht="30" customHeight="1" x14ac:dyDescent="0.15"/>
    <row r="1244" ht="30" customHeight="1" x14ac:dyDescent="0.15"/>
    <row r="1245" ht="30" customHeight="1" x14ac:dyDescent="0.15"/>
    <row r="1246" ht="30" customHeight="1" x14ac:dyDescent="0.15"/>
    <row r="1247" ht="30" customHeight="1" x14ac:dyDescent="0.15"/>
    <row r="1248" ht="30" customHeight="1" x14ac:dyDescent="0.15"/>
    <row r="1249" ht="30" customHeight="1" x14ac:dyDescent="0.15"/>
    <row r="1250" ht="30" customHeight="1" x14ac:dyDescent="0.15"/>
    <row r="1251" ht="30" customHeight="1" x14ac:dyDescent="0.15"/>
    <row r="1252" ht="30" customHeight="1" x14ac:dyDescent="0.15"/>
    <row r="1253" ht="30" customHeight="1" x14ac:dyDescent="0.15"/>
    <row r="1254" ht="30" customHeight="1" x14ac:dyDescent="0.15"/>
    <row r="1255" ht="30" customHeight="1" x14ac:dyDescent="0.15"/>
    <row r="1256" ht="30" customHeight="1" x14ac:dyDescent="0.15"/>
    <row r="1257" ht="30" customHeight="1" x14ac:dyDescent="0.15"/>
    <row r="1258" ht="30" customHeight="1" x14ac:dyDescent="0.15"/>
    <row r="1259" ht="30" customHeight="1" x14ac:dyDescent="0.15"/>
    <row r="1260" ht="30" customHeight="1" x14ac:dyDescent="0.15"/>
    <row r="1261" ht="30" customHeight="1" x14ac:dyDescent="0.15"/>
    <row r="1262" ht="30" customHeight="1" x14ac:dyDescent="0.15"/>
    <row r="1263" ht="30" customHeight="1" x14ac:dyDescent="0.15"/>
    <row r="1264" ht="30" customHeight="1" x14ac:dyDescent="0.15"/>
    <row r="1265" ht="30" customHeight="1" x14ac:dyDescent="0.15"/>
  </sheetData>
  <dataConsolidate/>
  <mergeCells count="2">
    <mergeCell ref="B1:C1"/>
    <mergeCell ref="B2:C2"/>
  </mergeCells>
  <dataValidations count="5">
    <dataValidation allowBlank="1" showInputMessage="1" showErrorMessage="1" prompt="Create Family Monthly Budget in this workbook. Enter details in Income and Expenditures worksheets. Summary table is automatically updated in this worksheet" sqref="A1" xr:uid="{00000000-0002-0000-0000-000000000000}"/>
    <dataValidation allowBlank="1" showInputMessage="1" showErrorMessage="1" prompt="Title of this workbook is in this cell" sqref="B1:C1" xr:uid="{00000000-0002-0000-0000-000001000000}"/>
    <dataValidation allowBlank="1" showInputMessage="1" showErrorMessage="1" prompt="Summary is automatically updated in table below" sqref="B2:C2" xr:uid="{00000000-0002-0000-0000-000002000000}"/>
    <dataValidation allowBlank="1" showInputMessage="1" showErrorMessage="1" prompt="Balance summary is in this column under this heading" sqref="B3" xr:uid="{00000000-0002-0000-0000-000003000000}"/>
    <dataValidation allowBlank="1" showInputMessage="1" showErrorMessage="1" prompt="Amount is automatically calculated in this column under this heading" sqref="C3" xr:uid="{00000000-0002-0000-0000-000004000000}"/>
  </dataValidations>
  <printOptions horizontalCentered="1"/>
  <pageMargins left="0.4" right="0.4" top="0.4" bottom="0.6" header="0.3" footer="0.3"/>
  <pageSetup fitToHeight="0" orientation="portrait" r:id="rId1"/>
  <headerFooter differentFirst="1">
    <oddFooter>Page &amp;P of &amp;N</oddFooter>
  </headerFooter>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pageSetUpPr autoPageBreaks="0" fitToPage="1"/>
  </sheetPr>
  <dimension ref="B1:C6"/>
  <sheetViews>
    <sheetView showGridLines="0" workbookViewId="0"/>
  </sheetViews>
  <sheetFormatPr baseColWidth="10" defaultColWidth="8.83203125" defaultRowHeight="30" customHeight="1" x14ac:dyDescent="0.15"/>
  <cols>
    <col min="1" max="1" width="2.5" customWidth="1"/>
    <col min="2" max="2" width="76.33203125" customWidth="1"/>
    <col min="3" max="3" width="14.1640625" customWidth="1"/>
    <col min="4" max="4" width="2.5" customWidth="1"/>
  </cols>
  <sheetData>
    <row r="1" spans="2:3" ht="41.25" customHeight="1" thickBot="1" x14ac:dyDescent="0.35">
      <c r="B1" s="12" t="str">
        <f>Workbook_Title</f>
        <v>FAMILY MONTHLY BUDGET</v>
      </c>
      <c r="C1" s="12"/>
    </row>
    <row r="2" spans="2:3" ht="32.25" customHeight="1" thickTop="1" x14ac:dyDescent="0.2">
      <c r="B2" s="13" t="s">
        <v>75</v>
      </c>
      <c r="C2" s="13"/>
    </row>
    <row r="3" spans="2:3" ht="30" customHeight="1" x14ac:dyDescent="0.15">
      <c r="B3" t="s">
        <v>75</v>
      </c>
      <c r="C3" s="11" t="s">
        <v>74</v>
      </c>
    </row>
    <row r="4" spans="2:3" ht="30" customHeight="1" x14ac:dyDescent="0.15">
      <c r="B4" t="s">
        <v>83</v>
      </c>
      <c r="C4" s="1">
        <f>ProjectedExpenses</f>
        <v>8524</v>
      </c>
    </row>
    <row r="5" spans="2:3" ht="30" customHeight="1" x14ac:dyDescent="0.15">
      <c r="B5" t="s">
        <v>84</v>
      </c>
      <c r="C5" s="1">
        <f>ActualExpenses</f>
        <v>12255</v>
      </c>
    </row>
    <row r="6" spans="2:3" ht="30" customHeight="1" x14ac:dyDescent="0.15">
      <c r="B6" t="s">
        <v>85</v>
      </c>
      <c r="C6" s="1">
        <f>C4-C5</f>
        <v>-3731</v>
      </c>
    </row>
  </sheetData>
  <mergeCells count="2">
    <mergeCell ref="B1:C1"/>
    <mergeCell ref="B2:C2"/>
  </mergeCells>
  <dataValidations count="5">
    <dataValidation allowBlank="1" showInputMessage="1" showErrorMessage="1" prompt="Title of this workbook is from cell B1 of Summary worksheet" sqref="B1:C1" xr:uid="{00000000-0002-0000-0100-000000000000}"/>
    <dataValidation allowBlank="1" showInputMessage="1" showErrorMessage="1" prompt="Totals are automatically updated in table below" sqref="B2:C2" xr:uid="{00000000-0002-0000-0100-000001000000}"/>
    <dataValidation allowBlank="1" showInputMessage="1" showErrorMessage="1" prompt="Total summary is in this column under this heading" sqref="B3" xr:uid="{00000000-0002-0000-0100-000002000000}"/>
    <dataValidation allowBlank="1" showInputMessage="1" showErrorMessage="1" prompt="Amount is automatically calculated in this column under this heading" sqref="C3" xr:uid="{00000000-0002-0000-0100-000003000000}"/>
    <dataValidation allowBlank="1" showInputMessage="1" showErrorMessage="1" prompt="Total table is automatically updated in this worksheet" sqref="A1" xr:uid="{00000000-0002-0000-0100-000004000000}"/>
  </dataValidations>
  <printOptions horizontalCentered="1"/>
  <pageMargins left="0.4" right="0.4" top="0.4" bottom="0.6" header="0.3" footer="0.3"/>
  <pageSetup fitToHeight="0" orientation="portrait" r:id="rId1"/>
  <headerFooter differentFirst="1">
    <oddFooter>Page &amp;P of &amp;N</oddFooter>
  </headerFooter>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249977111117893"/>
    <pageSetUpPr autoPageBreaks="0" fitToPage="1"/>
  </sheetPr>
  <dimension ref="B1:E7"/>
  <sheetViews>
    <sheetView showGridLines="0" workbookViewId="0">
      <selection activeCell="B14" sqref="B14"/>
    </sheetView>
  </sheetViews>
  <sheetFormatPr baseColWidth="10" defaultColWidth="8.83203125" defaultRowHeight="30" customHeight="1" x14ac:dyDescent="0.15"/>
  <cols>
    <col min="1" max="1" width="2.5" customWidth="1"/>
    <col min="2" max="2" width="49.1640625" customWidth="1"/>
    <col min="3" max="5" width="14.1640625" customWidth="1"/>
    <col min="6" max="6" width="2.5" customWidth="1"/>
  </cols>
  <sheetData>
    <row r="1" spans="2:5" ht="41.25" customHeight="1" thickBot="1" x14ac:dyDescent="0.35">
      <c r="B1" s="12" t="str">
        <f>Workbook_Title</f>
        <v>FAMILY MONTHLY BUDGET</v>
      </c>
      <c r="C1" s="12"/>
      <c r="D1" s="12"/>
      <c r="E1" s="12"/>
    </row>
    <row r="2" spans="2:5" ht="32.25" customHeight="1" thickTop="1" x14ac:dyDescent="0.2">
      <c r="B2" s="13" t="s">
        <v>78</v>
      </c>
      <c r="C2" s="13"/>
      <c r="D2" s="13"/>
      <c r="E2" s="13"/>
    </row>
    <row r="3" spans="2:5" ht="30" customHeight="1" x14ac:dyDescent="0.15">
      <c r="B3" t="s">
        <v>86</v>
      </c>
      <c r="C3" t="s">
        <v>71</v>
      </c>
      <c r="D3" t="s">
        <v>72</v>
      </c>
      <c r="E3" t="s">
        <v>2</v>
      </c>
    </row>
    <row r="4" spans="2:5" ht="30" customHeight="1" x14ac:dyDescent="0.15">
      <c r="B4" t="s">
        <v>0</v>
      </c>
      <c r="C4" s="3">
        <v>12000</v>
      </c>
      <c r="D4" s="3">
        <v>13000</v>
      </c>
      <c r="E4" s="2">
        <f>IncomeTable[[#This Row],[Projected]]-IncomeTable[[#This Row],[Actual]]</f>
        <v>-1000</v>
      </c>
    </row>
    <row r="5" spans="2:5" ht="30" customHeight="1" x14ac:dyDescent="0.15">
      <c r="B5" t="s">
        <v>1</v>
      </c>
      <c r="C5" s="3">
        <v>6000</v>
      </c>
      <c r="D5" s="3">
        <v>5600</v>
      </c>
      <c r="E5" s="2">
        <f>IncomeTable[[#This Row],[Projected]]-IncomeTable[[#This Row],[Actual]]</f>
        <v>400</v>
      </c>
    </row>
    <row r="6" spans="2:5" ht="30" customHeight="1" x14ac:dyDescent="0.15">
      <c r="B6" t="s">
        <v>3</v>
      </c>
      <c r="C6" s="3">
        <v>300</v>
      </c>
      <c r="D6" s="3">
        <v>750</v>
      </c>
      <c r="E6" s="2">
        <f>IncomeTable[[#This Row],[Projected]]-IncomeTable[[#This Row],[Actual]]</f>
        <v>-450</v>
      </c>
    </row>
    <row r="7" spans="2:5" ht="30" customHeight="1" x14ac:dyDescent="0.15">
      <c r="B7" t="s">
        <v>5</v>
      </c>
      <c r="C7" s="3">
        <f>SUBTOTAL(109,IncomeTable[Projected])</f>
        <v>18300</v>
      </c>
      <c r="D7" s="3">
        <f>SUBTOTAL(109,IncomeTable[Actual])</f>
        <v>19350</v>
      </c>
      <c r="E7" s="2">
        <f>SUBTOTAL(109,IncomeTable[Difference])</f>
        <v>-1050</v>
      </c>
    </row>
  </sheetData>
  <mergeCells count="2">
    <mergeCell ref="B1:E1"/>
    <mergeCell ref="B2:E2"/>
  </mergeCells>
  <dataValidations count="7">
    <dataValidation allowBlank="1" showInputMessage="1" showErrorMessage="1" prompt="Enter Income details in Income table in this worksheet" sqref="A1" xr:uid="{00000000-0002-0000-0200-000000000000}"/>
    <dataValidation allowBlank="1" showInputMessage="1" showErrorMessage="1" prompt="Enter Income details in table below" sqref="B2:E2" xr:uid="{00000000-0002-0000-0200-000001000000}"/>
    <dataValidation allowBlank="1" showInputMessage="1" showErrorMessage="1" prompt="Enter Projected Income details in this column under this heading" sqref="B3" xr:uid="{00000000-0002-0000-0200-000002000000}"/>
    <dataValidation allowBlank="1" showInputMessage="1" showErrorMessage="1" prompt="Enter Projected amount in this column under this heading" sqref="C3" xr:uid="{00000000-0002-0000-0200-000003000000}"/>
    <dataValidation allowBlank="1" showInputMessage="1" showErrorMessage="1" prompt="Enter Actual amount in this column under this heading" sqref="D3" xr:uid="{00000000-0002-0000-0200-000004000000}"/>
    <dataValidation allowBlank="1" showInputMessage="1" showErrorMessage="1" prompt="Difference is automatically calculated in this column under this heading" sqref="E3" xr:uid="{00000000-0002-0000-0200-000005000000}"/>
    <dataValidation allowBlank="1" showInputMessage="1" showErrorMessage="1" prompt="Title of this workbook is from cell B1 of Summary worksheet" sqref="B1:E1" xr:uid="{00000000-0002-0000-0200-000006000000}"/>
  </dataValidations>
  <printOptions horizontalCentered="1"/>
  <pageMargins left="0.4" right="0.4" top="0.4" bottom="0.6" header="0.3" footer="0.3"/>
  <pageSetup fitToHeight="0" orientation="portrait" r:id="rId1"/>
  <headerFooter differentFirst="1">
    <oddFooter>Page &amp;P of &amp;N</oddFooter>
  </headerFooter>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5" tint="-0.499984740745262"/>
    <pageSetUpPr autoPageBreaks="0" fitToPage="1"/>
  </sheetPr>
  <dimension ref="B1:F80"/>
  <sheetViews>
    <sheetView showGridLines="0" tabSelected="1" zoomScale="150" zoomScaleNormal="150" workbookViewId="0">
      <selection activeCell="K11" sqref="K11"/>
    </sheetView>
  </sheetViews>
  <sheetFormatPr baseColWidth="10" defaultColWidth="8.83203125" defaultRowHeight="30" customHeight="1" x14ac:dyDescent="0.15"/>
  <cols>
    <col min="1" max="1" width="2.5" customWidth="1"/>
    <col min="2" max="2" width="23.1640625" customWidth="1"/>
    <col min="3" max="3" width="26.5" customWidth="1"/>
    <col min="4" max="6" width="14.1640625" customWidth="1"/>
    <col min="7" max="7" width="2.5" customWidth="1"/>
  </cols>
  <sheetData>
    <row r="1" spans="2:6" ht="41.25" customHeight="1" thickBot="1" x14ac:dyDescent="0.35">
      <c r="B1" s="12" t="str">
        <f>Workbook_Title</f>
        <v>FAMILY MONTHLY BUDGET</v>
      </c>
      <c r="C1" s="12"/>
      <c r="D1" s="12"/>
      <c r="E1" s="12"/>
      <c r="F1" s="12"/>
    </row>
    <row r="2" spans="2:6" ht="32.25" customHeight="1" thickTop="1" x14ac:dyDescent="0.2">
      <c r="B2" s="13" t="s">
        <v>77</v>
      </c>
      <c r="C2" s="13"/>
      <c r="D2" s="13"/>
      <c r="E2" s="13"/>
      <c r="F2" s="13"/>
    </row>
    <row r="3" spans="2:6" ht="120" customHeight="1" x14ac:dyDescent="0.15">
      <c r="B3" s="14"/>
      <c r="C3" s="14"/>
      <c r="D3" s="14"/>
      <c r="E3" s="14"/>
      <c r="F3" s="14"/>
    </row>
    <row r="4" spans="2:6" ht="30" customHeight="1" x14ac:dyDescent="0.15">
      <c r="B4" s="6" t="s">
        <v>69</v>
      </c>
      <c r="C4" s="6" t="s">
        <v>89</v>
      </c>
      <c r="D4" s="6" t="s">
        <v>71</v>
      </c>
      <c r="E4" s="6" t="s">
        <v>72</v>
      </c>
      <c r="F4" s="6" t="s">
        <v>2</v>
      </c>
    </row>
    <row r="5" spans="2:6" ht="30" customHeight="1" x14ac:dyDescent="0.15">
      <c r="B5" s="9" t="s">
        <v>4</v>
      </c>
      <c r="C5" s="7" t="s">
        <v>6</v>
      </c>
      <c r="D5" s="8">
        <v>1000</v>
      </c>
      <c r="E5" s="8">
        <v>1000</v>
      </c>
      <c r="F5" s="10">
        <f>ExpendituresTable[[#This Row],[Projected]]-ExpendituresTable[[#This Row],[Actual]]</f>
        <v>0</v>
      </c>
    </row>
    <row r="6" spans="2:6" ht="30" customHeight="1" x14ac:dyDescent="0.15">
      <c r="B6" s="9" t="s">
        <v>4</v>
      </c>
      <c r="C6" s="7" t="s">
        <v>7</v>
      </c>
      <c r="D6" s="8">
        <v>0</v>
      </c>
      <c r="E6" s="8">
        <v>0</v>
      </c>
      <c r="F6" s="10">
        <f>ExpendituresTable[[#This Row],[Projected]]-ExpendituresTable[[#This Row],[Actual]]</f>
        <v>0</v>
      </c>
    </row>
    <row r="7" spans="2:6" ht="30" customHeight="1" x14ac:dyDescent="0.15">
      <c r="B7" s="9" t="s">
        <v>4</v>
      </c>
      <c r="C7" s="7" t="s">
        <v>8</v>
      </c>
      <c r="D7" s="8">
        <v>54</v>
      </c>
      <c r="E7" s="8">
        <v>120</v>
      </c>
      <c r="F7" s="10">
        <f>ExpendituresTable[[#This Row],[Projected]]-ExpendituresTable[[#This Row],[Actual]]</f>
        <v>-66</v>
      </c>
    </row>
    <row r="8" spans="2:6" ht="30" customHeight="1" x14ac:dyDescent="0.15">
      <c r="B8" s="9" t="s">
        <v>4</v>
      </c>
      <c r="C8" s="7" t="s">
        <v>9</v>
      </c>
      <c r="D8" s="8">
        <v>90</v>
      </c>
      <c r="E8" s="8">
        <v>75</v>
      </c>
      <c r="F8" s="10">
        <f>ExpendituresTable[[#This Row],[Projected]]-ExpendituresTable[[#This Row],[Actual]]</f>
        <v>15</v>
      </c>
    </row>
    <row r="9" spans="2:6" ht="30" customHeight="1" x14ac:dyDescent="0.15">
      <c r="B9" s="9" t="s">
        <v>4</v>
      </c>
      <c r="C9" s="7" t="s">
        <v>10</v>
      </c>
      <c r="D9" s="8">
        <v>20</v>
      </c>
      <c r="E9" s="8">
        <v>25</v>
      </c>
      <c r="F9" s="10">
        <f>ExpendituresTable[[#This Row],[Projected]]-ExpendituresTable[[#This Row],[Actual]]</f>
        <v>-5</v>
      </c>
    </row>
    <row r="10" spans="2:6" ht="30" customHeight="1" x14ac:dyDescent="0.15">
      <c r="B10" s="9" t="s">
        <v>4</v>
      </c>
      <c r="C10" s="7" t="s">
        <v>11</v>
      </c>
      <c r="D10" s="8">
        <v>55</v>
      </c>
      <c r="E10" s="8">
        <v>45</v>
      </c>
      <c r="F10" s="10">
        <f>ExpendituresTable[[#This Row],[Projected]]-ExpendituresTable[[#This Row],[Actual]]</f>
        <v>10</v>
      </c>
    </row>
    <row r="11" spans="2:6" ht="30" customHeight="1" x14ac:dyDescent="0.15">
      <c r="B11" s="9" t="s">
        <v>4</v>
      </c>
      <c r="C11" s="7" t="s">
        <v>12</v>
      </c>
      <c r="D11" s="8">
        <v>95</v>
      </c>
      <c r="E11" s="8">
        <v>95</v>
      </c>
      <c r="F11" s="10">
        <f>ExpendituresTable[[#This Row],[Projected]]-ExpendituresTable[[#This Row],[Actual]]</f>
        <v>0</v>
      </c>
    </row>
    <row r="12" spans="2:6" ht="30" customHeight="1" x14ac:dyDescent="0.15">
      <c r="B12" s="9" t="s">
        <v>4</v>
      </c>
      <c r="C12" s="7" t="s">
        <v>13</v>
      </c>
      <c r="D12" s="8">
        <v>25</v>
      </c>
      <c r="E12" s="8">
        <v>25</v>
      </c>
      <c r="F12" s="10">
        <f>ExpendituresTable[[#This Row],[Projected]]-ExpendituresTable[[#This Row],[Actual]]</f>
        <v>0</v>
      </c>
    </row>
    <row r="13" spans="2:6" ht="30" customHeight="1" x14ac:dyDescent="0.15">
      <c r="B13" s="9" t="s">
        <v>4</v>
      </c>
      <c r="C13" s="7" t="s">
        <v>14</v>
      </c>
      <c r="D13" s="8">
        <v>50</v>
      </c>
      <c r="E13" s="8">
        <v>0</v>
      </c>
      <c r="F13" s="10">
        <f>ExpendituresTable[[#This Row],[Projected]]-ExpendituresTable[[#This Row],[Actual]]</f>
        <v>50</v>
      </c>
    </row>
    <row r="14" spans="2:6" ht="30" customHeight="1" x14ac:dyDescent="0.15">
      <c r="B14" s="9" t="s">
        <v>4</v>
      </c>
      <c r="C14" s="7" t="s">
        <v>15</v>
      </c>
      <c r="D14" s="8">
        <v>0</v>
      </c>
      <c r="E14" s="8">
        <v>0</v>
      </c>
      <c r="F14" s="10">
        <f>ExpendituresTable[[#This Row],[Projected]]-ExpendituresTable[[#This Row],[Actual]]</f>
        <v>0</v>
      </c>
    </row>
    <row r="15" spans="2:6" ht="30" customHeight="1" x14ac:dyDescent="0.15">
      <c r="B15" s="9" t="s">
        <v>4</v>
      </c>
      <c r="C15" s="7" t="s">
        <v>16</v>
      </c>
      <c r="D15" s="8">
        <v>0</v>
      </c>
      <c r="E15" s="8">
        <v>0</v>
      </c>
      <c r="F15" s="10">
        <f>ExpendituresTable[[#This Row],[Projected]]-ExpendituresTable[[#This Row],[Actual]]</f>
        <v>0</v>
      </c>
    </row>
    <row r="16" spans="2:6" ht="30" customHeight="1" x14ac:dyDescent="0.15">
      <c r="B16" s="9" t="s">
        <v>17</v>
      </c>
      <c r="C16" s="7" t="s">
        <v>18</v>
      </c>
      <c r="D16" s="8">
        <v>300</v>
      </c>
      <c r="E16" s="8">
        <v>300</v>
      </c>
      <c r="F16" s="10">
        <f>ExpendituresTable[[#This Row],[Projected]]-ExpendituresTable[[#This Row],[Actual]]</f>
        <v>0</v>
      </c>
    </row>
    <row r="17" spans="2:6" ht="30" customHeight="1" x14ac:dyDescent="0.15">
      <c r="B17" s="9" t="s">
        <v>17</v>
      </c>
      <c r="C17" s="7" t="s">
        <v>19</v>
      </c>
      <c r="D17" s="8">
        <v>500</v>
      </c>
      <c r="E17" s="8">
        <v>500</v>
      </c>
      <c r="F17" s="10">
        <f>ExpendituresTable[[#This Row],[Projected]]-ExpendituresTable[[#This Row],[Actual]]</f>
        <v>0</v>
      </c>
    </row>
    <row r="18" spans="2:6" ht="30" customHeight="1" x14ac:dyDescent="0.15">
      <c r="B18" s="9" t="s">
        <v>17</v>
      </c>
      <c r="C18" s="7" t="s">
        <v>20</v>
      </c>
      <c r="D18" s="8">
        <v>0</v>
      </c>
      <c r="E18" s="8">
        <v>0</v>
      </c>
      <c r="F18" s="10">
        <f>ExpendituresTable[[#This Row],[Projected]]-ExpendituresTable[[#This Row],[Actual]]</f>
        <v>0</v>
      </c>
    </row>
    <row r="19" spans="2:6" ht="30" customHeight="1" x14ac:dyDescent="0.15">
      <c r="B19" s="9" t="s">
        <v>17</v>
      </c>
      <c r="C19" s="7" t="s">
        <v>21</v>
      </c>
      <c r="D19" s="8">
        <v>154</v>
      </c>
      <c r="E19" s="8">
        <v>154</v>
      </c>
      <c r="F19" s="10">
        <f>ExpendituresTable[[#This Row],[Projected]]-ExpendituresTable[[#This Row],[Actual]]</f>
        <v>0</v>
      </c>
    </row>
    <row r="20" spans="2:6" ht="30" customHeight="1" x14ac:dyDescent="0.15">
      <c r="B20" s="9" t="s">
        <v>17</v>
      </c>
      <c r="C20" s="7" t="s">
        <v>22</v>
      </c>
      <c r="D20" s="8">
        <v>0</v>
      </c>
      <c r="E20" s="8">
        <v>0</v>
      </c>
      <c r="F20" s="10">
        <f>ExpendituresTable[[#This Row],[Projected]]-ExpendituresTable[[#This Row],[Actual]]</f>
        <v>0</v>
      </c>
    </row>
    <row r="21" spans="2:6" ht="30" customHeight="1" x14ac:dyDescent="0.15">
      <c r="B21" s="9" t="s">
        <v>17</v>
      </c>
      <c r="C21" s="7" t="s">
        <v>23</v>
      </c>
      <c r="D21" s="8">
        <v>220</v>
      </c>
      <c r="E21" s="8">
        <v>350</v>
      </c>
      <c r="F21" s="10">
        <f>ExpendituresTable[[#This Row],[Projected]]-ExpendituresTable[[#This Row],[Actual]]</f>
        <v>-130</v>
      </c>
    </row>
    <row r="22" spans="2:6" ht="30" customHeight="1" x14ac:dyDescent="0.15">
      <c r="B22" s="9" t="s">
        <v>17</v>
      </c>
      <c r="C22" s="7" t="s">
        <v>24</v>
      </c>
      <c r="D22" s="8">
        <v>50</v>
      </c>
      <c r="E22" s="8">
        <v>0</v>
      </c>
      <c r="F22" s="10">
        <f>ExpendituresTable[[#This Row],[Projected]]-ExpendituresTable[[#This Row],[Actual]]</f>
        <v>50</v>
      </c>
    </row>
    <row r="23" spans="2:6" ht="30" customHeight="1" x14ac:dyDescent="0.15">
      <c r="B23" s="9" t="s">
        <v>17</v>
      </c>
      <c r="C23" s="7" t="s">
        <v>16</v>
      </c>
      <c r="D23" s="8">
        <v>0</v>
      </c>
      <c r="E23" s="8">
        <v>0</v>
      </c>
      <c r="F23" s="10">
        <f>ExpendituresTable[[#This Row],[Projected]]-ExpendituresTable[[#This Row],[Actual]]</f>
        <v>0</v>
      </c>
    </row>
    <row r="24" spans="2:6" ht="30" customHeight="1" x14ac:dyDescent="0.15">
      <c r="B24" s="9" t="s">
        <v>21</v>
      </c>
      <c r="C24" s="7" t="s">
        <v>27</v>
      </c>
      <c r="D24" s="8">
        <v>150</v>
      </c>
      <c r="E24" s="8">
        <v>150</v>
      </c>
      <c r="F24" s="10">
        <f>ExpendituresTable[[#This Row],[Projected]]-ExpendituresTable[[#This Row],[Actual]]</f>
        <v>0</v>
      </c>
    </row>
    <row r="25" spans="2:6" ht="30" customHeight="1" x14ac:dyDescent="0.15">
      <c r="B25" s="9" t="s">
        <v>21</v>
      </c>
      <c r="C25" s="7" t="s">
        <v>29</v>
      </c>
      <c r="D25" s="8">
        <v>45</v>
      </c>
      <c r="E25" s="8">
        <v>45</v>
      </c>
      <c r="F25" s="10">
        <f>ExpendituresTable[[#This Row],[Projected]]-ExpendituresTable[[#This Row],[Actual]]</f>
        <v>0</v>
      </c>
    </row>
    <row r="26" spans="2:6" ht="30" customHeight="1" x14ac:dyDescent="0.15">
      <c r="B26" s="9" t="s">
        <v>21</v>
      </c>
      <c r="C26" s="7" t="s">
        <v>31</v>
      </c>
      <c r="D26" s="8">
        <v>35</v>
      </c>
      <c r="E26" s="8">
        <v>65</v>
      </c>
      <c r="F26" s="10">
        <f>ExpendituresTable[[#This Row],[Projected]]-ExpendituresTable[[#This Row],[Actual]]</f>
        <v>-30</v>
      </c>
    </row>
    <row r="27" spans="2:6" ht="30" customHeight="1" x14ac:dyDescent="0.15">
      <c r="B27" s="9" t="s">
        <v>21</v>
      </c>
      <c r="C27" s="7" t="s">
        <v>16</v>
      </c>
      <c r="D27" s="8">
        <v>14</v>
      </c>
      <c r="E27" s="8">
        <v>75</v>
      </c>
      <c r="F27" s="10">
        <f>ExpendituresTable[[#This Row],[Projected]]-ExpendituresTable[[#This Row],[Actual]]</f>
        <v>-61</v>
      </c>
    </row>
    <row r="28" spans="2:6" ht="30" customHeight="1" x14ac:dyDescent="0.15">
      <c r="B28" s="9" t="s">
        <v>33</v>
      </c>
      <c r="C28" s="7" t="s">
        <v>35</v>
      </c>
      <c r="D28" s="8">
        <v>900</v>
      </c>
      <c r="E28" s="8">
        <v>1200</v>
      </c>
      <c r="F28" s="10">
        <f>ExpendituresTable[[#This Row],[Projected]]-ExpendituresTable[[#This Row],[Actual]]</f>
        <v>-300</v>
      </c>
    </row>
    <row r="29" spans="2:6" ht="30" customHeight="1" x14ac:dyDescent="0.15">
      <c r="B29" s="9" t="s">
        <v>33</v>
      </c>
      <c r="C29" s="7" t="s">
        <v>37</v>
      </c>
      <c r="D29" s="8">
        <v>250</v>
      </c>
      <c r="E29" s="8">
        <v>350</v>
      </c>
      <c r="F29" s="10">
        <f>ExpendituresTable[[#This Row],[Projected]]-ExpendituresTable[[#This Row],[Actual]]</f>
        <v>-100</v>
      </c>
    </row>
    <row r="30" spans="2:6" ht="30" customHeight="1" x14ac:dyDescent="0.15">
      <c r="B30" s="9" t="s">
        <v>33</v>
      </c>
      <c r="C30" s="7" t="s">
        <v>16</v>
      </c>
      <c r="D30" s="8">
        <v>96</v>
      </c>
      <c r="E30" s="8">
        <v>23</v>
      </c>
      <c r="F30" s="10">
        <f>ExpendituresTable[[#This Row],[Projected]]-ExpendituresTable[[#This Row],[Actual]]</f>
        <v>73</v>
      </c>
    </row>
    <row r="31" spans="2:6" ht="30" customHeight="1" x14ac:dyDescent="0.15">
      <c r="B31" s="9" t="s">
        <v>40</v>
      </c>
      <c r="C31" s="7" t="s">
        <v>41</v>
      </c>
      <c r="D31" s="8">
        <v>90</v>
      </c>
      <c r="E31" s="8">
        <v>90</v>
      </c>
      <c r="F31" s="10">
        <f>ExpendituresTable[[#This Row],[Projected]]-ExpendituresTable[[#This Row],[Actual]]</f>
        <v>0</v>
      </c>
    </row>
    <row r="32" spans="2:6" ht="30" customHeight="1" x14ac:dyDescent="0.15">
      <c r="B32" s="9" t="s">
        <v>40</v>
      </c>
      <c r="C32" s="7" t="s">
        <v>42</v>
      </c>
      <c r="D32" s="8">
        <v>33</v>
      </c>
      <c r="E32" s="8">
        <v>30</v>
      </c>
      <c r="F32" s="10">
        <f>ExpendituresTable[[#This Row],[Projected]]-ExpendituresTable[[#This Row],[Actual]]</f>
        <v>3</v>
      </c>
    </row>
    <row r="33" spans="2:6" ht="30" customHeight="1" x14ac:dyDescent="0.15">
      <c r="B33" s="9" t="s">
        <v>40</v>
      </c>
      <c r="C33" s="7" t="s">
        <v>43</v>
      </c>
      <c r="D33" s="8">
        <v>1200</v>
      </c>
      <c r="E33" s="8">
        <v>1200</v>
      </c>
      <c r="F33" s="10">
        <f>ExpendituresTable[[#This Row],[Projected]]-ExpendituresTable[[#This Row],[Actual]]</f>
        <v>0</v>
      </c>
    </row>
    <row r="34" spans="2:6" ht="30" customHeight="1" x14ac:dyDescent="0.15">
      <c r="B34" s="9" t="s">
        <v>40</v>
      </c>
      <c r="C34" s="7" t="s">
        <v>45</v>
      </c>
      <c r="D34" s="8">
        <v>76</v>
      </c>
      <c r="E34" s="8">
        <v>2</v>
      </c>
      <c r="F34" s="10">
        <f>ExpendituresTable[[#This Row],[Projected]]-ExpendituresTable[[#This Row],[Actual]]</f>
        <v>74</v>
      </c>
    </row>
    <row r="35" spans="2:6" ht="30" customHeight="1" x14ac:dyDescent="0.15">
      <c r="B35" s="9" t="s">
        <v>40</v>
      </c>
      <c r="C35" s="7" t="s">
        <v>47</v>
      </c>
      <c r="D35" s="8">
        <v>60</v>
      </c>
      <c r="E35" s="8">
        <v>90</v>
      </c>
      <c r="F35" s="10">
        <f>ExpendituresTable[[#This Row],[Projected]]-ExpendituresTable[[#This Row],[Actual]]</f>
        <v>-30</v>
      </c>
    </row>
    <row r="36" spans="2:6" ht="30" customHeight="1" x14ac:dyDescent="0.15">
      <c r="B36" s="9" t="s">
        <v>40</v>
      </c>
      <c r="C36" s="7" t="s">
        <v>49</v>
      </c>
      <c r="D36" s="8">
        <v>320</v>
      </c>
      <c r="E36" s="8">
        <v>4000</v>
      </c>
      <c r="F36" s="10">
        <f>ExpendituresTable[[#This Row],[Projected]]-ExpendituresTable[[#This Row],[Actual]]</f>
        <v>-3680</v>
      </c>
    </row>
    <row r="37" spans="2:6" ht="30" customHeight="1" x14ac:dyDescent="0.15">
      <c r="B37" s="9" t="s">
        <v>40</v>
      </c>
      <c r="C37" s="7" t="s">
        <v>51</v>
      </c>
      <c r="D37" s="8">
        <v>750</v>
      </c>
      <c r="E37" s="8">
        <v>750</v>
      </c>
      <c r="F37" s="10">
        <f>ExpendituresTable[[#This Row],[Projected]]-ExpendituresTable[[#This Row],[Actual]]</f>
        <v>0</v>
      </c>
    </row>
    <row r="38" spans="2:6" ht="30" customHeight="1" x14ac:dyDescent="0.15">
      <c r="B38" s="9" t="s">
        <v>40</v>
      </c>
      <c r="C38" s="7" t="s">
        <v>52</v>
      </c>
      <c r="D38" s="8">
        <v>80</v>
      </c>
      <c r="E38" s="8">
        <v>21</v>
      </c>
      <c r="F38" s="10">
        <f>ExpendituresTable[[#This Row],[Projected]]-ExpendituresTable[[#This Row],[Actual]]</f>
        <v>59</v>
      </c>
    </row>
    <row r="39" spans="2:6" ht="30" customHeight="1" x14ac:dyDescent="0.15">
      <c r="B39" s="9" t="s">
        <v>40</v>
      </c>
      <c r="C39" s="7" t="s">
        <v>16</v>
      </c>
      <c r="D39" s="8">
        <v>65</v>
      </c>
      <c r="E39" s="8">
        <v>20</v>
      </c>
      <c r="F39" s="10">
        <f>ExpendituresTable[[#This Row],[Projected]]-ExpendituresTable[[#This Row],[Actual]]</f>
        <v>45</v>
      </c>
    </row>
    <row r="40" spans="2:6" ht="30" customHeight="1" x14ac:dyDescent="0.15">
      <c r="B40" s="9" t="s">
        <v>54</v>
      </c>
      <c r="C40" s="7" t="s">
        <v>33</v>
      </c>
      <c r="D40" s="8">
        <v>150</v>
      </c>
      <c r="E40" s="8">
        <v>125</v>
      </c>
      <c r="F40" s="10">
        <f>ExpendituresTable[[#This Row],[Projected]]-ExpendituresTable[[#This Row],[Actual]]</f>
        <v>25</v>
      </c>
    </row>
    <row r="41" spans="2:6" ht="30" customHeight="1" x14ac:dyDescent="0.15">
      <c r="B41" s="9" t="s">
        <v>54</v>
      </c>
      <c r="C41" s="7" t="s">
        <v>41</v>
      </c>
      <c r="D41" s="8">
        <v>0</v>
      </c>
      <c r="E41" s="8">
        <v>0</v>
      </c>
      <c r="F41" s="10">
        <f>ExpendituresTable[[#This Row],[Projected]]-ExpendituresTable[[#This Row],[Actual]]</f>
        <v>0</v>
      </c>
    </row>
    <row r="42" spans="2:6" ht="30" customHeight="1" x14ac:dyDescent="0.15">
      <c r="B42" s="9" t="s">
        <v>54</v>
      </c>
      <c r="C42" s="7" t="s">
        <v>57</v>
      </c>
      <c r="D42" s="8">
        <v>0</v>
      </c>
      <c r="E42" s="8">
        <v>0</v>
      </c>
      <c r="F42" s="10">
        <f>ExpendituresTable[[#This Row],[Projected]]-ExpendituresTable[[#This Row],[Actual]]</f>
        <v>0</v>
      </c>
    </row>
    <row r="43" spans="2:6" ht="30" customHeight="1" x14ac:dyDescent="0.15">
      <c r="B43" s="9" t="s">
        <v>54</v>
      </c>
      <c r="C43" s="7" t="s">
        <v>58</v>
      </c>
      <c r="D43" s="8">
        <v>0</v>
      </c>
      <c r="E43" s="8">
        <v>0</v>
      </c>
      <c r="F43" s="10">
        <f>ExpendituresTable[[#This Row],[Projected]]-ExpendituresTable[[#This Row],[Actual]]</f>
        <v>0</v>
      </c>
    </row>
    <row r="44" spans="2:6" ht="30" customHeight="1" x14ac:dyDescent="0.15">
      <c r="B44" s="9" t="s">
        <v>54</v>
      </c>
      <c r="C44" s="7" t="s">
        <v>16</v>
      </c>
      <c r="D44" s="8">
        <v>0</v>
      </c>
      <c r="E44" s="8">
        <v>0</v>
      </c>
      <c r="F44" s="10">
        <f>ExpendituresTable[[#This Row],[Projected]]-ExpendituresTable[[#This Row],[Actual]]</f>
        <v>0</v>
      </c>
    </row>
    <row r="45" spans="2:6" ht="30" customHeight="1" x14ac:dyDescent="0.15">
      <c r="B45" s="9" t="s">
        <v>90</v>
      </c>
      <c r="C45" s="7" t="s">
        <v>41</v>
      </c>
      <c r="D45" s="8">
        <v>28</v>
      </c>
      <c r="E45" s="8">
        <v>10</v>
      </c>
      <c r="F45" s="10">
        <f>ExpendituresTable[[#This Row],[Projected]]-ExpendituresTable[[#This Row],[Actual]]</f>
        <v>18</v>
      </c>
    </row>
    <row r="46" spans="2:6" ht="30" customHeight="1" x14ac:dyDescent="0.15">
      <c r="B46" s="9" t="s">
        <v>90</v>
      </c>
      <c r="C46" s="7" t="s">
        <v>62</v>
      </c>
      <c r="D46" s="8">
        <v>25</v>
      </c>
      <c r="E46" s="8">
        <v>81</v>
      </c>
      <c r="F46" s="10">
        <f>ExpendituresTable[[#This Row],[Projected]]-ExpendituresTable[[#This Row],[Actual]]</f>
        <v>-56</v>
      </c>
    </row>
    <row r="47" spans="2:6" ht="30" customHeight="1" x14ac:dyDescent="0.15">
      <c r="B47" s="9" t="s">
        <v>90</v>
      </c>
      <c r="C47" s="7" t="s">
        <v>42</v>
      </c>
      <c r="D47" s="8">
        <v>59</v>
      </c>
      <c r="E47" s="8">
        <v>72</v>
      </c>
      <c r="F47" s="10">
        <f>ExpendituresTable[[#This Row],[Projected]]-ExpendituresTable[[#This Row],[Actual]]</f>
        <v>-13</v>
      </c>
    </row>
    <row r="48" spans="2:6" ht="30" customHeight="1" x14ac:dyDescent="0.15">
      <c r="B48" s="9" t="s">
        <v>90</v>
      </c>
      <c r="C48" s="7" t="s">
        <v>64</v>
      </c>
      <c r="D48" s="8">
        <v>89</v>
      </c>
      <c r="E48" s="8">
        <v>90</v>
      </c>
      <c r="F48" s="10">
        <f>ExpendituresTable[[#This Row],[Projected]]-ExpendituresTable[[#This Row],[Actual]]</f>
        <v>-1</v>
      </c>
    </row>
    <row r="49" spans="2:6" ht="30" customHeight="1" x14ac:dyDescent="0.15">
      <c r="B49" s="9" t="s">
        <v>90</v>
      </c>
      <c r="C49" s="7" t="s">
        <v>66</v>
      </c>
      <c r="D49" s="8">
        <v>78</v>
      </c>
      <c r="E49" s="8">
        <v>48</v>
      </c>
      <c r="F49" s="10">
        <f>ExpendituresTable[[#This Row],[Projected]]-ExpendituresTable[[#This Row],[Actual]]</f>
        <v>30</v>
      </c>
    </row>
    <row r="50" spans="2:6" ht="30" customHeight="1" x14ac:dyDescent="0.15">
      <c r="B50" s="9" t="s">
        <v>90</v>
      </c>
      <c r="C50" s="7" t="s">
        <v>47</v>
      </c>
      <c r="D50" s="8">
        <v>50</v>
      </c>
      <c r="E50" s="8">
        <v>50</v>
      </c>
      <c r="F50" s="10">
        <f>ExpendituresTable[[#This Row],[Projected]]-ExpendituresTable[[#This Row],[Actual]]</f>
        <v>0</v>
      </c>
    </row>
    <row r="51" spans="2:6" ht="30" customHeight="1" x14ac:dyDescent="0.15">
      <c r="B51" s="9" t="s">
        <v>90</v>
      </c>
      <c r="C51" s="7" t="s">
        <v>16</v>
      </c>
      <c r="D51" s="8">
        <v>80</v>
      </c>
      <c r="E51" s="8">
        <v>66</v>
      </c>
      <c r="F51" s="10">
        <f>ExpendituresTable[[#This Row],[Projected]]-ExpendituresTable[[#This Row],[Actual]]</f>
        <v>14</v>
      </c>
    </row>
    <row r="52" spans="2:6" ht="30" customHeight="1" x14ac:dyDescent="0.15">
      <c r="B52" s="9" t="s">
        <v>25</v>
      </c>
      <c r="C52" s="7" t="s">
        <v>91</v>
      </c>
      <c r="D52" s="8">
        <v>35</v>
      </c>
      <c r="E52" s="8">
        <v>35</v>
      </c>
      <c r="F52" s="10">
        <f>ExpendituresTable[[#This Row],[Projected]]-ExpendituresTable[[#This Row],[Actual]]</f>
        <v>0</v>
      </c>
    </row>
    <row r="53" spans="2:6" ht="30" customHeight="1" x14ac:dyDescent="0.15">
      <c r="B53" s="9" t="s">
        <v>25</v>
      </c>
      <c r="C53" s="7" t="s">
        <v>92</v>
      </c>
      <c r="D53" s="8">
        <v>25</v>
      </c>
      <c r="E53" s="8">
        <v>0</v>
      </c>
      <c r="F53" s="10">
        <f>ExpendituresTable[[#This Row],[Projected]]-ExpendituresTable[[#This Row],[Actual]]</f>
        <v>25</v>
      </c>
    </row>
    <row r="54" spans="2:6" ht="30" customHeight="1" x14ac:dyDescent="0.15">
      <c r="B54" s="9" t="s">
        <v>25</v>
      </c>
      <c r="C54" s="7" t="s">
        <v>26</v>
      </c>
      <c r="D54" s="8">
        <v>71</v>
      </c>
      <c r="E54" s="8">
        <v>43</v>
      </c>
      <c r="F54" s="10">
        <f>ExpendituresTable[[#This Row],[Projected]]-ExpendituresTable[[#This Row],[Actual]]</f>
        <v>28</v>
      </c>
    </row>
    <row r="55" spans="2:6" ht="30" customHeight="1" x14ac:dyDescent="0.15">
      <c r="B55" s="9" t="s">
        <v>25</v>
      </c>
      <c r="C55" s="7" t="s">
        <v>28</v>
      </c>
      <c r="D55" s="8">
        <v>250</v>
      </c>
      <c r="E55" s="8">
        <v>0</v>
      </c>
      <c r="F55" s="10">
        <f>ExpendituresTable[[#This Row],[Projected]]-ExpendituresTable[[#This Row],[Actual]]</f>
        <v>250</v>
      </c>
    </row>
    <row r="56" spans="2:6" ht="30" customHeight="1" x14ac:dyDescent="0.15">
      <c r="B56" s="9" t="s">
        <v>25</v>
      </c>
      <c r="C56" s="7" t="s">
        <v>30</v>
      </c>
      <c r="D56" s="8">
        <v>0</v>
      </c>
      <c r="E56" s="8">
        <v>0</v>
      </c>
      <c r="F56" s="10">
        <f>ExpendituresTable[[#This Row],[Projected]]-ExpendituresTable[[#This Row],[Actual]]</f>
        <v>0</v>
      </c>
    </row>
    <row r="57" spans="2:6" ht="30" customHeight="1" x14ac:dyDescent="0.15">
      <c r="B57" s="9" t="s">
        <v>25</v>
      </c>
      <c r="C57" s="7" t="s">
        <v>32</v>
      </c>
      <c r="D57" s="8">
        <v>0</v>
      </c>
      <c r="E57" s="8">
        <v>0</v>
      </c>
      <c r="F57" s="10">
        <f>ExpendituresTable[[#This Row],[Projected]]-ExpendituresTable[[#This Row],[Actual]]</f>
        <v>0</v>
      </c>
    </row>
    <row r="58" spans="2:6" ht="30" customHeight="1" x14ac:dyDescent="0.15">
      <c r="B58" s="9" t="s">
        <v>25</v>
      </c>
      <c r="C58" s="7" t="s">
        <v>16</v>
      </c>
      <c r="D58" s="8">
        <v>0</v>
      </c>
      <c r="E58" s="8">
        <v>0</v>
      </c>
      <c r="F58" s="10">
        <f>ExpendituresTable[[#This Row],[Projected]]-ExpendituresTable[[#This Row],[Actual]]</f>
        <v>0</v>
      </c>
    </row>
    <row r="59" spans="2:6" ht="30" customHeight="1" x14ac:dyDescent="0.15">
      <c r="B59" s="9" t="s">
        <v>34</v>
      </c>
      <c r="C59" s="7" t="s">
        <v>36</v>
      </c>
      <c r="D59" s="8">
        <v>65</v>
      </c>
      <c r="E59" s="8">
        <v>6</v>
      </c>
      <c r="F59" s="10">
        <f>ExpendituresTable[[#This Row],[Projected]]-ExpendituresTable[[#This Row],[Actual]]</f>
        <v>59</v>
      </c>
    </row>
    <row r="60" spans="2:6" ht="30" customHeight="1" x14ac:dyDescent="0.15">
      <c r="B60" s="9" t="s">
        <v>34</v>
      </c>
      <c r="C60" s="7" t="s">
        <v>38</v>
      </c>
      <c r="D60" s="8">
        <v>100</v>
      </c>
      <c r="E60" s="8">
        <v>36</v>
      </c>
      <c r="F60" s="10">
        <f>ExpendituresTable[[#This Row],[Projected]]-ExpendituresTable[[#This Row],[Actual]]</f>
        <v>64</v>
      </c>
    </row>
    <row r="61" spans="2:6" ht="30" customHeight="1" x14ac:dyDescent="0.15">
      <c r="B61" s="9" t="s">
        <v>34</v>
      </c>
      <c r="C61" s="7" t="s">
        <v>39</v>
      </c>
      <c r="D61" s="8">
        <v>29</v>
      </c>
      <c r="E61" s="8">
        <v>69</v>
      </c>
      <c r="F61" s="10">
        <f>ExpendituresTable[[#This Row],[Projected]]-ExpendituresTable[[#This Row],[Actual]]</f>
        <v>-40</v>
      </c>
    </row>
    <row r="62" spans="2:6" ht="30" customHeight="1" x14ac:dyDescent="0.15">
      <c r="B62" s="9" t="s">
        <v>34</v>
      </c>
      <c r="C62" s="7" t="s">
        <v>39</v>
      </c>
      <c r="D62" s="8">
        <v>64</v>
      </c>
      <c r="E62" s="8">
        <v>3</v>
      </c>
      <c r="F62" s="10">
        <f>ExpendituresTable[[#This Row],[Projected]]-ExpendituresTable[[#This Row],[Actual]]</f>
        <v>61</v>
      </c>
    </row>
    <row r="63" spans="2:6" ht="30" customHeight="1" x14ac:dyDescent="0.15">
      <c r="B63" s="9" t="s">
        <v>34</v>
      </c>
      <c r="C63" s="7" t="s">
        <v>39</v>
      </c>
      <c r="D63" s="8">
        <v>34</v>
      </c>
      <c r="E63" s="8">
        <v>35</v>
      </c>
      <c r="F63" s="10">
        <f>ExpendituresTable[[#This Row],[Projected]]-ExpendituresTable[[#This Row],[Actual]]</f>
        <v>-1</v>
      </c>
    </row>
    <row r="64" spans="2:6" ht="30" customHeight="1" x14ac:dyDescent="0.15">
      <c r="B64" s="9" t="s">
        <v>34</v>
      </c>
      <c r="C64" s="7" t="s">
        <v>16</v>
      </c>
      <c r="D64" s="8">
        <v>38</v>
      </c>
      <c r="E64" s="8">
        <v>52</v>
      </c>
      <c r="F64" s="10">
        <f>ExpendituresTable[[#This Row],[Projected]]-ExpendituresTable[[#This Row],[Actual]]</f>
        <v>-14</v>
      </c>
    </row>
    <row r="65" spans="2:6" ht="30" customHeight="1" x14ac:dyDescent="0.15">
      <c r="B65" s="9" t="s">
        <v>44</v>
      </c>
      <c r="C65" s="7" t="s">
        <v>46</v>
      </c>
      <c r="D65" s="8">
        <v>84</v>
      </c>
      <c r="E65" s="8">
        <v>36</v>
      </c>
      <c r="F65" s="10">
        <f>ExpendituresTable[[#This Row],[Projected]]-ExpendituresTable[[#This Row],[Actual]]</f>
        <v>48</v>
      </c>
    </row>
    <row r="66" spans="2:6" ht="30" customHeight="1" x14ac:dyDescent="0.15">
      <c r="B66" s="9" t="s">
        <v>44</v>
      </c>
      <c r="C66" s="7" t="s">
        <v>48</v>
      </c>
      <c r="D66" s="8">
        <v>2</v>
      </c>
      <c r="E66" s="8">
        <v>83</v>
      </c>
      <c r="F66" s="10">
        <f>ExpendituresTable[[#This Row],[Projected]]-ExpendituresTable[[#This Row],[Actual]]</f>
        <v>-81</v>
      </c>
    </row>
    <row r="67" spans="2:6" ht="30" customHeight="1" x14ac:dyDescent="0.15">
      <c r="B67" s="9" t="s">
        <v>44</v>
      </c>
      <c r="C67" s="7" t="s">
        <v>50</v>
      </c>
      <c r="D67" s="8">
        <v>40</v>
      </c>
      <c r="E67" s="8">
        <v>20</v>
      </c>
      <c r="F67" s="10">
        <f>ExpendituresTable[[#This Row],[Projected]]-ExpendituresTable[[#This Row],[Actual]]</f>
        <v>20</v>
      </c>
    </row>
    <row r="68" spans="2:6" ht="30" customHeight="1" x14ac:dyDescent="0.15">
      <c r="B68" s="9" t="s">
        <v>44</v>
      </c>
      <c r="C68" s="7" t="s">
        <v>16</v>
      </c>
      <c r="D68" s="8">
        <v>35</v>
      </c>
      <c r="E68" s="8">
        <v>72</v>
      </c>
      <c r="F68" s="10">
        <f>ExpendituresTable[[#This Row],[Projected]]-ExpendituresTable[[#This Row],[Actual]]</f>
        <v>-37</v>
      </c>
    </row>
    <row r="69" spans="2:6" ht="30" customHeight="1" x14ac:dyDescent="0.15">
      <c r="B69" s="9" t="s">
        <v>88</v>
      </c>
      <c r="C69" s="7" t="s">
        <v>53</v>
      </c>
      <c r="D69" s="8">
        <v>34</v>
      </c>
      <c r="E69" s="8">
        <v>20</v>
      </c>
      <c r="F69" s="10">
        <f>ExpendituresTable[[#This Row],[Projected]]-ExpendituresTable[[#This Row],[Actual]]</f>
        <v>14</v>
      </c>
    </row>
    <row r="70" spans="2:6" ht="30" customHeight="1" x14ac:dyDescent="0.15">
      <c r="B70" s="9" t="s">
        <v>88</v>
      </c>
      <c r="C70" s="7" t="s">
        <v>55</v>
      </c>
      <c r="D70" s="8">
        <v>68</v>
      </c>
      <c r="E70" s="8">
        <v>98</v>
      </c>
      <c r="F70" s="10">
        <f>ExpendituresTable[[#This Row],[Projected]]-ExpendituresTable[[#This Row],[Actual]]</f>
        <v>-30</v>
      </c>
    </row>
    <row r="71" spans="2:6" ht="30" customHeight="1" x14ac:dyDescent="0.15">
      <c r="B71" s="9" t="s">
        <v>88</v>
      </c>
      <c r="C71" s="7" t="s">
        <v>56</v>
      </c>
      <c r="D71" s="8">
        <v>89</v>
      </c>
      <c r="E71" s="8">
        <v>68</v>
      </c>
      <c r="F71" s="10">
        <f>ExpendituresTable[[#This Row],[Projected]]-ExpendituresTable[[#This Row],[Actual]]</f>
        <v>21</v>
      </c>
    </row>
    <row r="72" spans="2:6" ht="30" customHeight="1" x14ac:dyDescent="0.15">
      <c r="B72" s="9" t="s">
        <v>88</v>
      </c>
      <c r="C72" s="7" t="s">
        <v>16</v>
      </c>
      <c r="D72" s="8">
        <v>82</v>
      </c>
      <c r="E72" s="8">
        <v>26</v>
      </c>
      <c r="F72" s="10">
        <f>ExpendituresTable[[#This Row],[Projected]]-ExpendituresTable[[#This Row],[Actual]]</f>
        <v>56</v>
      </c>
    </row>
    <row r="73" spans="2:6" ht="30" customHeight="1" x14ac:dyDescent="0.15">
      <c r="B73" s="9" t="s">
        <v>87</v>
      </c>
      <c r="C73" s="7" t="s">
        <v>59</v>
      </c>
      <c r="D73" s="8">
        <v>41</v>
      </c>
      <c r="E73" s="8">
        <v>85</v>
      </c>
      <c r="F73" s="10">
        <f>ExpendituresTable[[#This Row],[Projected]]-ExpendituresTable[[#This Row],[Actual]]</f>
        <v>-44</v>
      </c>
    </row>
    <row r="74" spans="2:6" ht="30" customHeight="1" x14ac:dyDescent="0.15">
      <c r="B74" s="9" t="s">
        <v>87</v>
      </c>
      <c r="C74" s="7" t="s">
        <v>60</v>
      </c>
      <c r="D74" s="8">
        <v>0</v>
      </c>
      <c r="E74" s="8">
        <v>69</v>
      </c>
      <c r="F74" s="10">
        <f>ExpendituresTable[[#This Row],[Projected]]-ExpendituresTable[[#This Row],[Actual]]</f>
        <v>-69</v>
      </c>
    </row>
    <row r="75" spans="2:6" ht="30" customHeight="1" x14ac:dyDescent="0.15">
      <c r="B75" s="9" t="s">
        <v>87</v>
      </c>
      <c r="C75" s="7" t="s">
        <v>61</v>
      </c>
      <c r="D75" s="8">
        <v>2</v>
      </c>
      <c r="E75" s="8">
        <v>57</v>
      </c>
      <c r="F75" s="10">
        <f>ExpendituresTable[[#This Row],[Projected]]-ExpendituresTable[[#This Row],[Actual]]</f>
        <v>-55</v>
      </c>
    </row>
    <row r="76" spans="2:6" ht="30" customHeight="1" x14ac:dyDescent="0.15">
      <c r="B76" s="9" t="s">
        <v>63</v>
      </c>
      <c r="C76" s="7" t="s">
        <v>65</v>
      </c>
      <c r="D76" s="8">
        <v>0</v>
      </c>
      <c r="E76" s="8">
        <v>0</v>
      </c>
      <c r="F76" s="10">
        <f>ExpendituresTable[[#This Row],[Projected]]-ExpendituresTable[[#This Row],[Actual]]</f>
        <v>0</v>
      </c>
    </row>
    <row r="77" spans="2:6" ht="30" customHeight="1" x14ac:dyDescent="0.15">
      <c r="B77" s="9" t="s">
        <v>63</v>
      </c>
      <c r="C77" s="7" t="s">
        <v>67</v>
      </c>
      <c r="D77" s="8">
        <v>0</v>
      </c>
      <c r="E77" s="8">
        <v>0</v>
      </c>
      <c r="F77" s="10">
        <f>ExpendituresTable[[#This Row],[Projected]]-ExpendituresTable[[#This Row],[Actual]]</f>
        <v>0</v>
      </c>
    </row>
    <row r="78" spans="2:6" ht="30" customHeight="1" x14ac:dyDescent="0.15">
      <c r="B78" s="9" t="s">
        <v>63</v>
      </c>
      <c r="C78" s="7" t="s">
        <v>68</v>
      </c>
      <c r="D78" s="8">
        <v>0</v>
      </c>
      <c r="E78" s="8">
        <v>0</v>
      </c>
      <c r="F78" s="10">
        <f>ExpendituresTable[[#This Row],[Projected]]-ExpendituresTable[[#This Row],[Actual]]</f>
        <v>0</v>
      </c>
    </row>
    <row r="79" spans="2:6" ht="30" customHeight="1" x14ac:dyDescent="0.15">
      <c r="B79" s="9" t="s">
        <v>63</v>
      </c>
      <c r="C79" s="7" t="s">
        <v>16</v>
      </c>
      <c r="D79" s="8">
        <v>0</v>
      </c>
      <c r="E79" s="8">
        <v>0</v>
      </c>
      <c r="F79" s="10">
        <f>ExpendituresTable[[#This Row],[Projected]]-ExpendituresTable[[#This Row],[Actual]]</f>
        <v>0</v>
      </c>
    </row>
    <row r="80" spans="2:6" ht="30" customHeight="1" x14ac:dyDescent="0.15">
      <c r="B80" s="9" t="s">
        <v>70</v>
      </c>
      <c r="C80" s="7"/>
      <c r="D80" s="8"/>
      <c r="E80" s="8"/>
      <c r="F80" s="10">
        <f>SUBTOTAL(109,ExpendituresTable[Difference])</f>
        <v>-3731</v>
      </c>
    </row>
  </sheetData>
  <mergeCells count="3">
    <mergeCell ref="B3:F3"/>
    <mergeCell ref="B1:F1"/>
    <mergeCell ref="B2:F2"/>
  </mergeCells>
  <dataValidations count="9">
    <dataValidation allowBlank="1" showInputMessage="1" showErrorMessage="1" prompt="Enter Expense details in Expenditures table in this worksheet. Use slicer in cell B3 to fliter Expenses by Category" sqref="A1" xr:uid="{00000000-0002-0000-0300-000000000000}"/>
    <dataValidation allowBlank="1" showInputMessage="1" showErrorMessage="1" prompt="Category slicer is in cell below" sqref="B2" xr:uid="{00000000-0002-0000-0300-000001000000}"/>
    <dataValidation allowBlank="1" showInputMessage="1" showErrorMessage="1" prompt="Enter Projected amount in this column under this heading" sqref="D4" xr:uid="{00000000-0002-0000-0300-000002000000}"/>
    <dataValidation allowBlank="1" showInputMessage="1" showErrorMessage="1" prompt="Enter Actual amount in this column under this heading" sqref="E4" xr:uid="{00000000-0002-0000-0300-000003000000}"/>
    <dataValidation allowBlank="1" showInputMessage="1" showErrorMessage="1" prompt="Difference is automatically calculated in this column under this heading" sqref="F4" xr:uid="{00000000-0002-0000-0300-000004000000}"/>
    <dataValidation allowBlank="1" showInputMessage="1" showErrorMessage="1" prompt="Enter Category in this column under this heading. Use heading filter to find specific entries" sqref="B4" xr:uid="{00000000-0002-0000-0300-000005000000}"/>
    <dataValidation allowBlank="1" showInputMessage="1" showErrorMessage="1" prompt="Enter Sub Category in this column under this heading" sqref="C4" xr:uid="{00000000-0002-0000-0300-000006000000}"/>
    <dataValidation allowBlank="1" showInputMessage="1" showErrorMessage="1" prompt="Title of this workbook is from cell B1 of Summary worksheet" sqref="B1:E1" xr:uid="{00000000-0002-0000-0300-000007000000}"/>
    <dataValidation allowBlank="1" showInputMessage="1" showErrorMessage="1" prompt="Slicer to filter Expenditures Table by category is in this cell." sqref="B3:F3" xr:uid="{08CAAA3C-196D-47C1-9876-6B67D85591BE}"/>
  </dataValidations>
  <printOptions horizontalCentered="1"/>
  <pageMargins left="0.4" right="0.4" top="0.4" bottom="0.6" header="0.3" footer="0.3"/>
  <pageSetup fitToHeight="0" orientation="portrait" r:id="rId1"/>
  <headerFooter differentFirst="1">
    <oddFooter>Page &amp;P of &amp;N</oddFooter>
  </headerFooter>
  <drawing r:id="rId2"/>
  <tableParts count="1">
    <tablePart r:id="rId3"/>
  </tableParts>
  <extLst>
    <ext xmlns:x15="http://schemas.microsoft.com/office/spreadsheetml/2010/11/main" uri="{3A4CF648-6AED-40f4-86FF-DC5316D8AED3}">
      <x14:slicerList xmlns:x14="http://schemas.microsoft.com/office/spreadsheetml/2009/9/main">
        <x14:slicer r:id="rId4"/>
      </x14:slicerList>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Image xmlns="71af3243-3dd4-4a8d-8c0d-dd76da1f02a5">
      <Url xsi:nil="true"/>
      <Description xsi:nil="true"/>
    </Image>
    <Status xmlns="71af3243-3dd4-4a8d-8c0d-dd76da1f02a5">Not started</Status>
    <Background xmlns="71af3243-3dd4-4a8d-8c0d-dd76da1f02a5">false</Background>
    <_ip_UnifiedCompliancePolicyProperties xmlns="http://schemas.microsoft.com/sharepoint/v3" xsi:nil="true"/>
    <ImageTagsTaxHTField xmlns="71af3243-3dd4-4a8d-8c0d-dd76da1f02a5">
      <Terms xmlns="http://schemas.microsoft.com/office/infopath/2007/PartnerControls"/>
    </ImageTagsTaxHTField>
    <TaxCatchAll xmlns="230e9df3-be65-4c73-a93b-d1236ebd677e" xsi:nil="true"/>
    <MediaServiceKeyPoints xmlns="71af3243-3dd4-4a8d-8c0d-dd76da1f02a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79F111ED35F8CC479449609E8A0923A6" ma:contentTypeVersion="26" ma:contentTypeDescription="Create a new document." ma:contentTypeScope="" ma:versionID="ac37c1753acd5e330d2062ccec26ea66">
  <xsd:schema xmlns:xsd="http://www.w3.org/2001/XMLSchema" xmlns:xs="http://www.w3.org/2001/XMLSchema" xmlns:p="http://schemas.microsoft.com/office/2006/metadata/properties" xmlns:ns1="http://schemas.microsoft.com/sharepoint/v3" xmlns:ns2="71af3243-3dd4-4a8d-8c0d-dd76da1f02a5" xmlns:ns3="16c05727-aa75-4e4a-9b5f-8a80a1165891" xmlns:ns4="230e9df3-be65-4c73-a93b-d1236ebd677e" targetNamespace="http://schemas.microsoft.com/office/2006/metadata/properties" ma:root="true" ma:fieldsID="3b340c7101c92c5120abd06486f94548" ns1:_="" ns2:_="" ns3:_="" ns4:_="">
    <xsd:import namespace="http://schemas.microsoft.com/sharepoint/v3"/>
    <xsd:import namespace="71af3243-3dd4-4a8d-8c0d-dd76da1f02a5"/>
    <xsd:import namespace="16c05727-aa75-4e4a-9b5f-8a80a1165891"/>
    <xsd:import namespace="230e9df3-be65-4c73-a93b-d1236ebd677e"/>
    <xsd:element name="properties">
      <xsd:complexType>
        <xsd:sequence>
          <xsd:element name="documentManagement">
            <xsd:complexType>
              <xsd:all>
                <xsd:element ref="ns2:Status" minOccurs="0"/>
                <xsd:element ref="ns2:Image" minOccurs="0"/>
                <xsd:element ref="ns2:MediaServiceMetadata" minOccurs="0"/>
                <xsd:element ref="ns2:MediaServiceFastMetadata" minOccurs="0"/>
                <xsd:element ref="ns2:MediaServiceOCR" minOccurs="0"/>
                <xsd:element ref="ns2:MediaServiceAutoTags" minOccurs="0"/>
                <xsd:element ref="ns2:MediaServiceEventHashCode" minOccurs="0"/>
                <xsd:element ref="ns2:MediaServiceGenerationTime" minOccurs="0"/>
                <xsd:element ref="ns3:SharedWithUsers" minOccurs="0"/>
                <xsd:element ref="ns3:SharedWithDetails" minOccurs="0"/>
                <xsd:element ref="ns2:MediaServiceAutoKeyPoints" minOccurs="0"/>
                <xsd:element ref="ns2:MediaServiceKeyPoints" minOccurs="0"/>
                <xsd:element ref="ns2:MediaServiceDateTaken" minOccurs="0"/>
                <xsd:element ref="ns1:_ip_UnifiedCompliancePolicyProperties" minOccurs="0"/>
                <xsd:element ref="ns1:_ip_UnifiedCompliancePolicyUIAction" minOccurs="0"/>
                <xsd:element ref="ns4:TaxCatchAll" minOccurs="0"/>
                <xsd:element ref="ns2:ImageTagsTaxHTField" minOccurs="0"/>
                <xsd:element ref="ns2:MediaServiceLocation" minOccurs="0"/>
                <xsd:element ref="ns2:MediaLengthInSeconds" minOccurs="0"/>
                <xsd:element ref="ns2:Background" minOccurs="0"/>
                <xsd:element ref="ns2:MediaServiceSearchProperties" minOccurs="0"/>
                <xsd:element ref="ns2:MediaServiceDoc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Unified Compliance Policy Properties" ma:hidden="true" ma:internalName="_ip_UnifiedCompliancePolicyProperties" ma:readOnly="false">
      <xsd:simpleType>
        <xsd:restriction base="dms:Note"/>
      </xsd:simpleType>
    </xsd:element>
    <xsd:element name="_ip_UnifiedCompliancePolicyUIAction" ma:index="21" nillable="true" ma:displayName="Unified Compliance Policy UI Action" ma:hidden="true" ma:internalName="_ip_UnifiedCompliancePolicyUIAction" ma:readOnly="fals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1af3243-3dd4-4a8d-8c0d-dd76da1f02a5" elementFormDefault="qualified">
    <xsd:import namespace="http://schemas.microsoft.com/office/2006/documentManagement/types"/>
    <xsd:import namespace="http://schemas.microsoft.com/office/infopath/2007/PartnerControls"/>
    <xsd:element name="Status" ma:index="2" nillable="true" ma:displayName="Status" ma:default="Not started" ma:format="Dropdown" ma:internalName="Status" ma:readOnly="false">
      <xsd:simpleType>
        <xsd:restriction base="dms:Choice">
          <xsd:enumeration value="Not started"/>
          <xsd:enumeration value="In Progress"/>
          <xsd:enumeration value="Completed"/>
        </xsd:restriction>
      </xsd:simpleType>
    </xsd:element>
    <xsd:element name="Image" ma:index="3" nillable="true" ma:displayName="Image" ma:format="Image" ma:internalName="Image"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MediaServiceOCR" ma:hidden="true" ma:internalName="MediaServiceOCR" ma:readOnly="true">
      <xsd:simpleType>
        <xsd:restriction base="dms:Note"/>
      </xsd:simpleType>
    </xsd:element>
    <xsd:element name="MediaServiceAutoTags" ma:index="11" nillable="true" ma:displayName="MediaServiceAutoTags" ma:hidden="true" ma:internalName="MediaServiceAutoTags"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hidden="true" ma:internalName="MediaServiceKeyPoints" ma:readOnly="false">
      <xsd:simpleType>
        <xsd:restriction base="dms:Note"/>
      </xsd:simpleType>
    </xsd:element>
    <xsd:element name="MediaServiceDateTaken" ma:index="18" nillable="true" ma:displayName="MediaServiceDateTaken" ma:hidden="true" ma:internalName="MediaServiceDateTaken" ma:readOnly="true">
      <xsd:simpleType>
        <xsd:restriction base="dms:Text"/>
      </xsd:simpleType>
    </xsd:element>
    <xsd:element name="ImageTagsTaxHTField" ma:index="25" nillable="true" ma:taxonomy="true" ma:internalName="ImageTagsTaxHTField" ma:taxonomyFieldName="MediaServiceImageTags" ma:displayName="Image Tags" ma:readOnly="false" ma:fieldId="{5cf76f15-5ced-4ddc-b409-7134ff3c332f}" ma:taxonomyMulti="true" ma:sspId="e385fb40-52d4-4fae-9c5b-3e8ff8a5878e" ma:termSetId="09814cd3-568e-fe90-9814-8d621ff8fb84" ma:anchorId="fba54fb3-c3e1-fe81-a776-ca4b69148c4d" ma:open="true" ma:isKeyword="false">
      <xsd:complexType>
        <xsd:sequence>
          <xsd:element ref="pc:Terms" minOccurs="0" maxOccurs="1"/>
        </xsd:sequence>
      </xsd:complexType>
    </xsd:element>
    <xsd:element name="MediaServiceLocation" ma:index="26" nillable="true" ma:displayName="Location" ma:hidden="true" ma:internalName="MediaServiceLocation" ma:readOnly="true">
      <xsd:simpleType>
        <xsd:restriction base="dms:Text"/>
      </xsd:simpleType>
    </xsd:element>
    <xsd:element name="MediaLengthInSeconds" ma:index="27" nillable="true" ma:displayName="MediaLengthInSeconds" ma:hidden="true" ma:internalName="MediaLengthInSeconds" ma:readOnly="true">
      <xsd:simpleType>
        <xsd:restriction base="dms:Unknown"/>
      </xsd:simpleType>
    </xsd:element>
    <xsd:element name="Background" ma:index="28" nillable="true" ma:displayName="Background" ma:default="0" ma:format="Dropdown" ma:internalName="Background">
      <xsd:simpleType>
        <xsd:restriction base="dms:Boolean"/>
      </xsd:simpleType>
    </xsd:element>
    <xsd:element name="MediaServiceSearchProperties" ma:index="29" nillable="true" ma:displayName="MediaServiceSearchProperties" ma:hidden="true" ma:internalName="MediaServiceSearchProperties" ma:readOnly="true">
      <xsd:simpleType>
        <xsd:restriction base="dms:Note"/>
      </xsd:simpleType>
    </xsd:element>
    <xsd:element name="MediaServiceDocTags" ma:index="30" nillable="true" ma:displayName="MediaServiceDocTags" ma:hidden="true" ma:internalName="MediaServiceDoc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6c05727-aa75-4e4a-9b5f-8a80a1165891" elementFormDefault="qualified">
    <xsd:import namespace="http://schemas.microsoft.com/office/2006/documentManagement/types"/>
    <xsd:import namespace="http://schemas.microsoft.com/office/infopath/2007/PartnerControls"/>
    <xsd:element name="SharedWithUsers" ma:index="14" nillable="true" ma:displayName="Shared With"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hidden="true" ma:internalName="SharedWithDetail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30e9df3-be65-4c73-a93b-d1236ebd677e"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3f6bfcbc-3db3-4ae6-bd76-326f0798ad28}" ma:internalName="TaxCatchAll" ma:readOnly="false" ma:showField="CatchAllData" ma:web="16c05727-aa75-4e4a-9b5f-8a80a116589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B8D85EE-1964-4611-B4F0-9C75747AEF8D}">
  <ds:schemaRefs>
    <ds:schemaRef ds:uri="http://schemas.microsoft.com/office/2006/metadata/properties"/>
    <ds:schemaRef ds:uri="http://schemas.microsoft.com/office/infopath/2007/PartnerControls"/>
    <ds:schemaRef ds:uri="http://schemas.microsoft.com/sharepoint/v3"/>
    <ds:schemaRef ds:uri="71af3243-3dd4-4a8d-8c0d-dd76da1f02a5"/>
    <ds:schemaRef ds:uri="230e9df3-be65-4c73-a93b-d1236ebd677e"/>
  </ds:schemaRefs>
</ds:datastoreItem>
</file>

<file path=customXml/itemProps2.xml><?xml version="1.0" encoding="utf-8"?>
<ds:datastoreItem xmlns:ds="http://schemas.openxmlformats.org/officeDocument/2006/customXml" ds:itemID="{A43127FB-968A-42B9-8861-CB24DBF1E0D8}">
  <ds:schemaRefs>
    <ds:schemaRef ds:uri="http://schemas.microsoft.com/sharepoint/v3/contenttype/forms"/>
  </ds:schemaRefs>
</ds:datastoreItem>
</file>

<file path=customXml/itemProps3.xml><?xml version="1.0" encoding="utf-8"?>
<ds:datastoreItem xmlns:ds="http://schemas.openxmlformats.org/officeDocument/2006/customXml" ds:itemID="{D89C9B9B-7336-42BC-9F51-C0E7BA9038E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71af3243-3dd4-4a8d-8c0d-dd76da1f02a5"/>
    <ds:schemaRef ds:uri="16c05727-aa75-4e4a-9b5f-8a80a1165891"/>
    <ds:schemaRef ds:uri="230e9df3-be65-4c73-a93b-d1236ebd677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file>

<file path=docProps/app.xml><?xml version="1.0" encoding="utf-8"?>
<Properties xmlns="http://schemas.openxmlformats.org/officeDocument/2006/extended-properties" xmlns:vt="http://schemas.openxmlformats.org/officeDocument/2006/docPropsVTypes">
  <Template>TM04035484</Template>
  <Application>Microsoft Macintosh Excel</Application>
  <DocSecurity>0</DocSecurity>
  <ScaleCrop>false</ScaleCrop>
  <HeadingPairs>
    <vt:vector size="4" baseType="variant">
      <vt:variant>
        <vt:lpstr>Worksheets</vt:lpstr>
      </vt:variant>
      <vt:variant>
        <vt:i4>4</vt:i4>
      </vt:variant>
      <vt:variant>
        <vt:lpstr>Named Ranges</vt:lpstr>
      </vt:variant>
      <vt:variant>
        <vt:i4>9</vt:i4>
      </vt:variant>
    </vt:vector>
  </HeadingPairs>
  <TitlesOfParts>
    <vt:vector size="13" baseType="lpstr">
      <vt:lpstr>Summary</vt:lpstr>
      <vt:lpstr>Totals</vt:lpstr>
      <vt:lpstr>Income</vt:lpstr>
      <vt:lpstr>Expenditures</vt:lpstr>
      <vt:lpstr>ActualBalance</vt:lpstr>
      <vt:lpstr>Expenditures!Print_Titles</vt:lpstr>
      <vt:lpstr>ProjectedBalance</vt:lpstr>
      <vt:lpstr>ProjectedIncome</vt:lpstr>
      <vt:lpstr>Title1</vt:lpstr>
      <vt:lpstr>Title2</vt:lpstr>
      <vt:lpstr>Title3</vt:lpstr>
      <vt:lpstr>Title4</vt:lpstr>
      <vt:lpstr>Workbook_Title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lastModifiedBy/>
  <dcterms:created xsi:type="dcterms:W3CDTF">2022-11-23T06:57:32Z</dcterms:created>
  <dcterms:modified xsi:type="dcterms:W3CDTF">2024-08-13T20:16:06Z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0x01010079F111ED35F8CC479449609E8A0923A6</vt:lpwstr>
  </property>
</Properties>
</file>