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out" sheetId="1" r:id="rId4"/>
    <sheet state="visible" name="January" sheetId="2" r:id="rId5"/>
    <sheet state="visible" name="February" sheetId="3" r:id="rId6"/>
    <sheet state="visible" name="March" sheetId="4" r:id="rId7"/>
    <sheet state="visible" name="April" sheetId="5" r:id="rId8"/>
    <sheet state="visible" name="May" sheetId="6" r:id="rId9"/>
    <sheet state="visible" name="June" sheetId="7" r:id="rId10"/>
    <sheet state="visible" name="July" sheetId="8" r:id="rId11"/>
    <sheet state="visible" name="August" sheetId="9" r:id="rId12"/>
    <sheet state="visible" name="September" sheetId="10" r:id="rId13"/>
    <sheet state="visible" name="October" sheetId="11" r:id="rId14"/>
    <sheet state="visible" name="November" sheetId="12" r:id="rId15"/>
    <sheet state="visible" name="December" sheetId="13" r:id="rId16"/>
  </sheets>
  <definedNames>
    <definedName name="start_day">About!$Q$12</definedName>
  </definedNames>
  <calcPr/>
</workbook>
</file>

<file path=xl/sharedStrings.xml><?xml version="1.0" encoding="utf-8"?>
<sst xmlns="http://schemas.openxmlformats.org/spreadsheetml/2006/main" count="27" uniqueCount="16">
  <si>
    <t>How to Use 
This Template</t>
  </si>
  <si>
    <t xml:space="preserve">Step 1: </t>
  </si>
  <si>
    <r>
      <rPr>
        <rFont val="Libre Franklin"/>
        <color theme="1"/>
        <sz val="13.0"/>
      </rPr>
      <t xml:space="preserve">Enter the </t>
    </r>
    <r>
      <rPr>
        <rFont val="Franklin Gothic Book"/>
        <b/>
        <color theme="1"/>
        <sz val="13.0"/>
      </rPr>
      <t>Year</t>
    </r>
    <r>
      <rPr>
        <rFont val="Franklin Gothic Book"/>
        <color theme="1"/>
        <sz val="13.0"/>
      </rPr>
      <t xml:space="preserve"> and </t>
    </r>
    <r>
      <rPr>
        <rFont val="Franklin Gothic Book"/>
        <b/>
        <color theme="1"/>
        <sz val="13.0"/>
      </rPr>
      <t xml:space="preserve">Start Month </t>
    </r>
  </si>
  <si>
    <t>Time Entry</t>
  </si>
  <si>
    <t xml:space="preserve">Step 2: </t>
  </si>
  <si>
    <r>
      <rPr>
        <rFont val="Arial"/>
        <color rgb="FF000000"/>
        <sz val="13.0"/>
      </rPr>
      <t xml:space="preserve">Choose the </t>
    </r>
    <r>
      <rPr>
        <rFont val="Arial"/>
        <b/>
        <color rgb="FF000000"/>
        <sz val="13.0"/>
      </rPr>
      <t xml:space="preserve">Start Day </t>
    </r>
  </si>
  <si>
    <t xml:space="preserve">Step 3: </t>
  </si>
  <si>
    <t>Customize the Theme Colors / Fonts</t>
  </si>
  <si>
    <t>YEAR</t>
  </si>
  <si>
    <r>
      <rPr>
        <rFont val="Arial"/>
        <color theme="1"/>
        <sz val="13.0"/>
      </rPr>
      <t xml:space="preserve">Go to </t>
    </r>
    <r>
      <rPr>
        <rFont val="Arial"/>
        <b/>
        <color theme="1"/>
        <sz val="13.0"/>
      </rPr>
      <t>Page Layout &gt; Themes</t>
    </r>
    <r>
      <rPr>
        <rFont val="Arial"/>
        <color theme="1"/>
        <sz val="13.0"/>
      </rPr>
      <t xml:space="preserve"> to choose</t>
    </r>
  </si>
  <si>
    <t>START MONTH</t>
  </si>
  <si>
    <t xml:space="preserve">Step 4: </t>
  </si>
  <si>
    <t xml:space="preserve">Print to Paper or PDF </t>
  </si>
  <si>
    <t>Print the entire workbook, or print only the selected worksheet</t>
  </si>
  <si>
    <t>START DAY OF WEEK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</si>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</sst>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"/>
    <numFmt numFmtId="165" formatCode="mmmm\ yyyy"/>
    <numFmt numFmtId="166" formatCode="mmmm"/>
    <numFmt numFmtId="167" formatCode="dddd"/>
    <numFmt numFmtId="168" formatCode="d"/>
    <numFmt numFmtId="169" formatCode="mmmm\ \'yy"/>
  </numFmts>
  <fonts count="36">
    <font>
      <sz val="10.0"/>
      <color rgb="FF000000"/>
      <name val="Arial"/>
      <scheme val="minor"/>
    </font>
    <font>
      <sz val="10.0"/>
      <color theme="1"/>
      <name val="Libre Franklin"/>
    </font>
    <font>
      <sz val="12.0"/>
      <color theme="1"/>
      <name val="Libre Franklin"/>
    </font>
    <font>
      <b/>
      <sz val="48.0"/>
      <color theme="1"/>
      <name val="Libre Franklin"/>
    </font>
    <font/>
    <font>
      <b/>
      <sz val="48.0"/>
      <color theme="8"/>
      <name val="Libre Franklin"/>
    </font>
    <font>
      <sz val="12.0"/>
      <color rgb="FF2E0031"/>
      <name val="Libre Franklin"/>
    </font>
    <font>
      <b/>
      <sz val="12.0"/>
      <color theme="1"/>
      <name val="Libre Franklin"/>
    </font>
    <font>
      <b/>
      <sz val="13.0"/>
      <color rgb="FFC957BD"/>
      <name val="Arial"/>
    </font>
    <font>
      <sz val="13.0"/>
      <color rgb="FF000000"/>
      <name val="Arial"/>
    </font>
    <font>
      <sz val="13.0"/>
      <color theme="1"/>
      <name val="Libre Franklin"/>
    </font>
    <font>
      <b/>
      <sz val="24.0"/>
      <color theme="1"/>
      <name val="Libre Franklin"/>
    </font>
    <font>
      <sz val="10.0"/>
      <color rgb="FF2E0031"/>
      <name val="Libre Franklin"/>
    </font>
    <font>
      <sz val="10.0"/>
      <color theme="1"/>
      <name val="Arial"/>
    </font>
    <font>
      <b/>
      <sz val="13.0"/>
      <color theme="1"/>
      <name val="Libre Franklin"/>
    </font>
    <font>
      <b/>
      <sz val="13.0"/>
      <color theme="5"/>
      <name val="Libre Franklin"/>
    </font>
    <font>
      <sz val="13.0"/>
      <color theme="1"/>
      <name val="Arial"/>
    </font>
    <font>
      <b/>
      <sz val="28.0"/>
      <color theme="0"/>
      <name val="Libre Franklin"/>
    </font>
    <font>
      <b/>
      <sz val="65.0"/>
      <color theme="1"/>
      <name val="Arial"/>
    </font>
    <font>
      <sz val="8.0"/>
      <color theme="1"/>
      <name val="Libre Franklin"/>
    </font>
    <font>
      <b/>
      <sz val="48.0"/>
      <color theme="1"/>
      <name val="Franklin Gothic"/>
    </font>
    <font>
      <b/>
      <sz val="48.0"/>
      <color rgb="FFFAF9F6"/>
      <name val="Franklin Gothic"/>
    </font>
    <font>
      <sz val="7.0"/>
      <color theme="1"/>
      <name val="Libre Franklin"/>
    </font>
    <font>
      <b/>
      <sz val="48.0"/>
      <color rgb="FF6D1D6B"/>
      <name val="Libre Franklin"/>
    </font>
    <font>
      <sz val="14.0"/>
      <color theme="1"/>
      <name val="Libre Franklin"/>
    </font>
    <font>
      <b/>
      <sz val="14.0"/>
      <color rgb="FF595959"/>
      <name val="Libre Franklin"/>
    </font>
    <font>
      <b/>
      <sz val="14.0"/>
      <color rgb="FF7F7F7F"/>
      <name val="Libre Franklin"/>
    </font>
    <font>
      <sz val="12.0"/>
      <color theme="0"/>
      <name val="Libre Franklin"/>
    </font>
    <font>
      <sz val="12.0"/>
      <color rgb="FF573657"/>
      <name val="Libre Franklin"/>
    </font>
    <font>
      <u/>
      <sz val="11.0"/>
      <color rgb="FF595959"/>
      <name val="Libre Franklin"/>
    </font>
    <font>
      <u/>
      <sz val="11.0"/>
      <color rgb="FF7F7F7F"/>
      <name val="Libre Franklin"/>
    </font>
    <font>
      <sz val="12.0"/>
      <color rgb="FFFEF0FF"/>
      <name val="Libre Franklin"/>
    </font>
    <font>
      <sz val="10.0"/>
      <color rgb="FF595959"/>
      <name val="Libre Franklin"/>
    </font>
    <font>
      <b/>
      <sz val="8.0"/>
      <color theme="5"/>
      <name val="Libre Franklin"/>
    </font>
    <font>
      <b/>
      <sz val="10.0"/>
      <color rgb="FF7F7F7F"/>
      <name val="Libre Franklin"/>
    </font>
    <font>
      <sz val="8.0"/>
      <color theme="8"/>
      <name val="Libre Franklin"/>
    </font>
  </fonts>
  <fills count="4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</fills>
  <borders count="81">
    <border/>
    <border>
      <left/>
      <right style="medium">
        <color theme="1"/>
      </right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theme="1"/>
      </right>
      <top/>
      <bottom style="medium">
        <color rgb="FF000000"/>
      </bottom>
    </border>
    <border>
      <left style="medium">
        <color theme="1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 style="medium">
        <color theme="1"/>
      </bottom>
    </border>
    <border>
      <left/>
      <right/>
      <top/>
    </border>
    <border>
      <left/>
      <right style="medium">
        <color theme="1"/>
      </right>
      <bottom style="medium">
        <color rgb="FF000000"/>
      </bottom>
    </border>
    <border>
      <left/>
      <right/>
      <bottom style="medium">
        <color rgb="FF000000"/>
      </bottom>
    </border>
    <border>
      <bottom style="medium">
        <color rgb="FF000000"/>
      </bottom>
    </border>
    <border>
      <left/>
      <right/>
      <top/>
      <bottom style="thin">
        <color theme="1"/>
      </bottom>
    </border>
    <border>
      <left style="medium">
        <color rgb="FF000000"/>
      </left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 style="thin">
        <color theme="1"/>
      </top>
      <bottom style="thin">
        <color theme="1"/>
      </bottom>
    </border>
    <border>
      <left style="medium">
        <color rgb="FF000000"/>
      </left>
      <right/>
      <top/>
      <bottom/>
    </border>
    <border>
      <left/>
    </border>
    <border>
      <right style="medium">
        <color rgb="FF000000"/>
      </right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  <border>
      <left/>
      <right/>
    </border>
    <border>
      <left/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</border>
    <border>
      <left/>
      <right style="medium">
        <color rgb="FF000000"/>
      </right>
      <top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C957BD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C957BD"/>
      </right>
      <top style="medium">
        <color rgb="FF000000"/>
      </top>
      <bottom style="medium">
        <color rgb="FF000000"/>
      </bottom>
    </border>
    <border>
      <left/>
      <bottom/>
    </border>
    <border>
      <left style="medium">
        <color rgb="FF000000"/>
      </left>
      <bottom/>
    </border>
    <border>
      <right style="medium">
        <color rgb="FFC957BD"/>
      </right>
      <bottom/>
    </border>
    <border>
      <bottom/>
    </border>
    <border>
      <right/>
      <bottom/>
    </border>
    <border>
      <left/>
      <right style="medium">
        <color rgb="FFC957BD"/>
      </right>
      <bottom/>
    </border>
    <border>
      <right style="medium">
        <color rgb="FF000000"/>
      </right>
      <bottom/>
    </border>
    <border>
      <left/>
      <top/>
      <bottom style="thin">
        <color theme="1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C957BD"/>
      </righ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C957BD"/>
      </right>
    </border>
    <border>
      <right style="medium">
        <color rgb="FFC957BD"/>
      </right>
      <top/>
      <bottom/>
    </border>
    <border>
      <left/>
      <right style="medium">
        <color rgb="FFC957BD"/>
      </right>
      <top/>
      <bottom/>
    </border>
    <border>
      <right/>
      <top/>
      <bottom style="medium">
        <color rgb="FF000000"/>
      </bottom>
    </border>
    <border>
      <left/>
      <right style="medium">
        <color rgb="FFC957BD"/>
      </right>
      <top/>
      <bottom style="medium">
        <color rgb="FF000000"/>
      </bottom>
    </border>
    <border>
      <left/>
      <top/>
      <bottom style="medium">
        <color theme="1"/>
      </bottom>
    </border>
    <border>
      <top/>
    </border>
    <border>
      <right style="medium">
        <color rgb="FFC957BD"/>
      </right>
      <top/>
    </border>
    <border>
      <right/>
      <top/>
    </border>
    <border>
      <left/>
      <right style="medium">
        <color rgb="FFC957BD"/>
      </right>
      <top/>
    </border>
    <border>
      <right style="medium">
        <color rgb="FF000000"/>
      </right>
      <top/>
    </border>
    <border>
      <right/>
      <top style="medium">
        <color rgb="FF000000"/>
      </top>
      <bottom style="medium">
        <color rgb="FF000000"/>
      </bottom>
    </border>
    <border>
      <left style="medium">
        <color theme="1"/>
      </left>
      <top/>
    </border>
    <border>
      <left style="medium">
        <color theme="1"/>
      </left>
      <bottom/>
    </border>
    <border>
      <left/>
      <right style="medium">
        <color theme="1"/>
      </right>
      <top/>
      <bottom style="thin">
        <color theme="1"/>
      </bottom>
    </border>
    <border>
      <left style="medium">
        <color theme="1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theme="1"/>
      </left>
    </border>
    <border>
      <right/>
    </border>
    <border>
      <left style="medium">
        <color theme="1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/>
      <right style="medium">
        <color theme="1"/>
      </right>
      <top style="thin">
        <color theme="1"/>
      </top>
      <bottom style="medium">
        <color theme="1"/>
      </bottom>
    </border>
    <border>
      <left/>
      <right/>
      <top style="thin">
        <color theme="1"/>
      </top>
      <bottom style="medium">
        <color theme="1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1" numFmtId="0" xfId="0" applyBorder="1" applyFill="1" applyFont="1"/>
    <xf borderId="2" fillId="3" fontId="2" numFmtId="0" xfId="0" applyAlignment="1" applyBorder="1" applyFont="1">
      <alignment horizontal="right"/>
    </xf>
    <xf borderId="0" fillId="0" fontId="1" numFmtId="0" xfId="0" applyFont="1"/>
    <xf borderId="1" fillId="2" fontId="1" numFmtId="0" xfId="0" applyAlignment="1" applyBorder="1" applyFont="1">
      <alignment vertical="center"/>
    </xf>
    <xf borderId="3" fillId="3" fontId="3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5" fillId="0" fontId="4" numFmtId="0" xfId="0" applyBorder="1" applyFont="1"/>
    <xf borderId="0" fillId="0" fontId="1" numFmtId="0" xfId="0" applyAlignment="1" applyFont="1">
      <alignment vertical="center"/>
    </xf>
    <xf borderId="6" fillId="2" fontId="1" numFmtId="0" xfId="0" applyBorder="1" applyFont="1"/>
    <xf borderId="7" fillId="3" fontId="1" numFmtId="0" xfId="0" applyBorder="1" applyFont="1"/>
    <xf borderId="8" fillId="3" fontId="5" numFmtId="0" xfId="0" applyBorder="1" applyFont="1"/>
    <xf borderId="8" fillId="3" fontId="1" numFmtId="0" xfId="0" applyBorder="1" applyFont="1"/>
    <xf borderId="8" fillId="3" fontId="6" numFmtId="0" xfId="0" applyAlignment="1" applyBorder="1" applyFont="1">
      <alignment horizontal="left"/>
    </xf>
    <xf borderId="9" fillId="3" fontId="6" numFmtId="0" xfId="0" applyAlignment="1" applyBorder="1" applyFont="1">
      <alignment horizontal="left"/>
    </xf>
    <xf borderId="2" fillId="3" fontId="7" numFmtId="0" xfId="0" applyAlignment="1" applyBorder="1" applyFont="1">
      <alignment horizontal="center"/>
    </xf>
    <xf borderId="10" fillId="3" fontId="1" numFmtId="0" xfId="0" applyBorder="1" applyFont="1"/>
    <xf borderId="11" fillId="2" fontId="1" numFmtId="0" xfId="0" applyBorder="1" applyFont="1"/>
    <xf borderId="12" fillId="3" fontId="1" numFmtId="0" xfId="0" applyBorder="1" applyFont="1"/>
    <xf borderId="13" fillId="0" fontId="8" numFmtId="0" xfId="0" applyAlignment="1" applyBorder="1" applyFont="1">
      <alignment vertical="center"/>
    </xf>
    <xf borderId="13" fillId="0" fontId="9" numFmtId="0" xfId="0" applyAlignment="1" applyBorder="1" applyFont="1">
      <alignment vertical="center"/>
    </xf>
    <xf borderId="12" fillId="3" fontId="10" numFmtId="0" xfId="0" applyAlignment="1" applyBorder="1" applyFont="1">
      <alignment vertical="center"/>
    </xf>
    <xf borderId="12" fillId="3" fontId="1" numFmtId="0" xfId="0" applyAlignment="1" applyBorder="1" applyFont="1">
      <alignment vertical="center"/>
    </xf>
    <xf borderId="12" fillId="3" fontId="2" numFmtId="0" xfId="0" applyAlignment="1" applyBorder="1" applyFont="1">
      <alignment horizontal="right"/>
    </xf>
    <xf borderId="14" fillId="3" fontId="2" numFmtId="0" xfId="0" applyAlignment="1" applyBorder="1" applyFont="1">
      <alignment horizontal="right"/>
    </xf>
    <xf borderId="3" fillId="3" fontId="1" numFmtId="0" xfId="0" applyBorder="1" applyFont="1"/>
    <xf borderId="15" fillId="3" fontId="1" numFmtId="0" xfId="0" applyBorder="1" applyFont="1"/>
    <xf borderId="16" fillId="3" fontId="11" numFmtId="0" xfId="0" applyAlignment="1" applyBorder="1" applyFont="1">
      <alignment horizontal="right" vertical="center"/>
    </xf>
    <xf borderId="17" fillId="0" fontId="4" numFmtId="0" xfId="0" applyBorder="1" applyFont="1"/>
    <xf borderId="18" fillId="0" fontId="4" numFmtId="0" xfId="0" applyBorder="1" applyFont="1"/>
    <xf borderId="12" fillId="3" fontId="7" numFmtId="0" xfId="0" applyAlignment="1" applyBorder="1" applyFont="1">
      <alignment horizontal="left" vertical="center"/>
    </xf>
    <xf borderId="12" fillId="3" fontId="2" numFmtId="0" xfId="0" applyAlignment="1" applyBorder="1" applyFont="1">
      <alignment vertical="center"/>
    </xf>
    <xf borderId="19" fillId="3" fontId="2" numFmtId="0" xfId="0" applyAlignment="1" applyBorder="1" applyFont="1">
      <alignment horizontal="left" vertical="center"/>
    </xf>
    <xf borderId="3" fillId="3" fontId="12" numFmtId="0" xfId="0" applyBorder="1" applyFont="1"/>
    <xf borderId="20" fillId="3" fontId="1" numFmtId="0" xfId="0" applyAlignment="1" applyBorder="1" applyFont="1">
      <alignment vertical="center"/>
    </xf>
    <xf borderId="21" fillId="0" fontId="4" numFmtId="0" xfId="0" applyBorder="1" applyFont="1"/>
    <xf borderId="22" fillId="0" fontId="4" numFmtId="0" xfId="0" applyBorder="1" applyFont="1"/>
    <xf borderId="12" fillId="3" fontId="2" numFmtId="0" xfId="0" applyAlignment="1" applyBorder="1" applyFont="1">
      <alignment horizontal="right" vertical="center"/>
    </xf>
    <xf borderId="19" fillId="3" fontId="2" numFmtId="0" xfId="0" applyAlignment="1" applyBorder="1" applyFont="1">
      <alignment horizontal="right" vertical="center"/>
    </xf>
    <xf borderId="3" fillId="3" fontId="12" numFmtId="0" xfId="0" applyAlignment="1" applyBorder="1" applyFont="1">
      <alignment vertical="center"/>
    </xf>
    <xf borderId="23" fillId="0" fontId="4" numFmtId="0" xfId="0" applyBorder="1" applyFont="1"/>
    <xf borderId="13" fillId="0" fontId="4" numFmtId="0" xfId="0" applyBorder="1" applyFont="1"/>
    <xf borderId="24" fillId="0" fontId="4" numFmtId="0" xfId="0" applyBorder="1" applyFont="1"/>
    <xf borderId="20" fillId="3" fontId="1" numFmtId="0" xfId="0" applyBorder="1" applyFont="1"/>
    <xf borderId="25" fillId="3" fontId="1" numFmtId="0" xfId="0" applyBorder="1" applyFont="1"/>
    <xf borderId="26" fillId="3" fontId="1" numFmtId="0" xfId="0" applyBorder="1" applyFont="1"/>
    <xf borderId="27" fillId="3" fontId="1" numFmtId="0" xfId="0" applyBorder="1" applyFont="1"/>
    <xf borderId="13" fillId="0" fontId="9" numFmtId="0" xfId="0" applyAlignment="1" applyBorder="1" applyFont="1">
      <alignment horizontal="left" vertical="center"/>
    </xf>
    <xf borderId="13" fillId="0" fontId="13" numFmtId="0" xfId="0" applyAlignment="1" applyBorder="1" applyFont="1">
      <alignment vertical="center"/>
    </xf>
    <xf borderId="2" fillId="3" fontId="7" numFmtId="0" xfId="0" applyAlignment="1" applyBorder="1" applyFont="1">
      <alignment horizontal="center" vertical="center"/>
    </xf>
    <xf borderId="2" fillId="3" fontId="14" numFmtId="0" xfId="0" applyAlignment="1" applyBorder="1" applyFont="1">
      <alignment horizontal="right" vertical="center"/>
    </xf>
    <xf borderId="3" fillId="3" fontId="7" numFmtId="0" xfId="0" applyAlignment="1" applyBorder="1" applyFont="1">
      <alignment horizontal="center" vertical="center"/>
    </xf>
    <xf borderId="28" fillId="3" fontId="15" numFmtId="0" xfId="0" applyAlignment="1" applyBorder="1" applyFont="1">
      <alignment horizontal="center" vertical="center"/>
    </xf>
    <xf borderId="29" fillId="3" fontId="1" numFmtId="0" xfId="0" applyBorder="1" applyFont="1"/>
    <xf borderId="13" fillId="0" fontId="16" numFmtId="0" xfId="0" applyAlignment="1" applyBorder="1" applyFont="1">
      <alignment vertical="center"/>
    </xf>
    <xf borderId="2" fillId="3" fontId="10" numFmtId="0" xfId="0" applyAlignment="1" applyBorder="1" applyFont="1">
      <alignment horizontal="right"/>
    </xf>
    <xf borderId="26" fillId="3" fontId="10" numFmtId="0" xfId="0" applyBorder="1" applyFont="1"/>
    <xf borderId="30" fillId="3" fontId="1" numFmtId="0" xfId="0" applyBorder="1" applyFont="1"/>
    <xf borderId="12" fillId="3" fontId="2" numFmtId="0" xfId="0" applyAlignment="1" applyBorder="1" applyFont="1">
      <alignment horizontal="left" vertical="center"/>
    </xf>
    <xf borderId="29" fillId="3" fontId="1" numFmtId="0" xfId="0" applyAlignment="1" applyBorder="1" applyFont="1">
      <alignment vertical="center"/>
    </xf>
    <xf borderId="2" fillId="3" fontId="1" numFmtId="0" xfId="0" applyAlignment="1" applyBorder="1" applyFont="1">
      <alignment vertical="center"/>
    </xf>
    <xf borderId="2" fillId="3" fontId="10" numFmtId="0" xfId="0" applyAlignment="1" applyBorder="1" applyFont="1">
      <alignment horizontal="right" vertical="center"/>
    </xf>
    <xf borderId="26" fillId="3" fontId="10" numFmtId="0" xfId="0" applyAlignment="1" applyBorder="1" applyFont="1">
      <alignment vertical="center"/>
    </xf>
    <xf borderId="30" fillId="3" fontId="1" numFmtId="0" xfId="0" applyAlignment="1" applyBorder="1" applyFont="1">
      <alignment vertical="center"/>
    </xf>
    <xf borderId="13" fillId="0" fontId="13" numFmtId="0" xfId="0" applyBorder="1" applyFont="1"/>
    <xf borderId="31" fillId="3" fontId="1" numFmtId="0" xfId="0" applyAlignment="1" applyBorder="1" applyFont="1">
      <alignment vertical="center"/>
    </xf>
    <xf borderId="10" fillId="3" fontId="1" numFmtId="0" xfId="0" applyAlignment="1" applyBorder="1" applyFont="1">
      <alignment vertical="center"/>
    </xf>
    <xf borderId="26" fillId="3" fontId="1" numFmtId="0" xfId="0" applyAlignment="1" applyBorder="1" applyFont="1">
      <alignment vertical="center"/>
    </xf>
    <xf borderId="32" fillId="3" fontId="1" numFmtId="0" xfId="0" applyAlignment="1" applyBorder="1" applyFont="1">
      <alignment vertical="center"/>
    </xf>
    <xf borderId="14" fillId="3" fontId="2" numFmtId="0" xfId="0" applyAlignment="1" applyBorder="1" applyFont="1">
      <alignment horizontal="right" vertical="center"/>
    </xf>
    <xf borderId="3" fillId="3" fontId="1" numFmtId="0" xfId="0" applyAlignment="1" applyBorder="1" applyFont="1">
      <alignment vertical="center"/>
    </xf>
    <xf borderId="33" fillId="2" fontId="1" numFmtId="0" xfId="0" applyAlignment="1" applyBorder="1" applyFont="1">
      <alignment vertical="center"/>
    </xf>
    <xf borderId="34" fillId="2" fontId="1" numFmtId="0" xfId="0" applyAlignment="1" applyBorder="1" applyFont="1">
      <alignment vertical="center"/>
    </xf>
    <xf borderId="35" fillId="2" fontId="1" numFmtId="0" xfId="0" applyAlignment="1" applyBorder="1" applyFont="1">
      <alignment vertical="center"/>
    </xf>
    <xf borderId="25" fillId="3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0" fillId="0" fontId="17" numFmtId="164" xfId="0" applyAlignment="1" applyFont="1" applyNumberFormat="1">
      <alignment textRotation="90" vertical="center"/>
    </xf>
    <xf borderId="10" fillId="3" fontId="18" numFmtId="165" xfId="0" applyAlignment="1" applyBorder="1" applyFont="1" applyNumberFormat="1">
      <alignment horizontal="left" vertical="top"/>
    </xf>
    <xf borderId="2" fillId="3" fontId="19" numFmtId="0" xfId="0" applyBorder="1" applyFont="1"/>
    <xf borderId="0" fillId="0" fontId="19" numFmtId="165" xfId="0" applyFont="1" applyNumberFormat="1"/>
    <xf borderId="36" fillId="2" fontId="17" numFmtId="164" xfId="0" applyAlignment="1" applyBorder="1" applyFont="1" applyNumberFormat="1">
      <alignment textRotation="90" vertical="center"/>
    </xf>
    <xf borderId="37" fillId="3" fontId="20" numFmtId="166" xfId="0" applyAlignment="1" applyBorder="1" applyFont="1" applyNumberFormat="1">
      <alignment horizontal="right"/>
    </xf>
    <xf borderId="38" fillId="0" fontId="4" numFmtId="0" xfId="0" applyBorder="1" applyFont="1"/>
    <xf borderId="39" fillId="0" fontId="4" numFmtId="0" xfId="0" applyBorder="1" applyFont="1"/>
    <xf borderId="17" fillId="2" fontId="21" numFmtId="164" xfId="0" applyAlignment="1" applyBorder="1" applyFont="1" applyNumberFormat="1">
      <alignment horizontal="center"/>
    </xf>
    <xf borderId="5" fillId="3" fontId="1" numFmtId="0" xfId="0" applyBorder="1" applyFont="1"/>
    <xf borderId="37" fillId="2" fontId="22" numFmtId="0" xfId="0" applyBorder="1" applyFont="1"/>
    <xf borderId="13" fillId="2" fontId="5" numFmtId="165" xfId="0" applyBorder="1" applyFont="1" applyNumberFormat="1"/>
    <xf borderId="40" fillId="2" fontId="5" numFmtId="165" xfId="0" applyBorder="1" applyFont="1" applyNumberFormat="1"/>
    <xf borderId="41" fillId="2" fontId="5" numFmtId="165" xfId="0" applyBorder="1" applyFont="1" applyNumberFormat="1"/>
    <xf borderId="37" fillId="2" fontId="5" numFmtId="165" xfId="0" applyBorder="1" applyFont="1" applyNumberFormat="1"/>
    <xf borderId="38" fillId="2" fontId="5" numFmtId="165" xfId="0" applyBorder="1" applyFont="1" applyNumberFormat="1"/>
    <xf borderId="37" fillId="2" fontId="23" numFmtId="165" xfId="0" applyAlignment="1" applyBorder="1" applyFont="1" applyNumberFormat="1">
      <alignment horizontal="left" vertical="top"/>
    </xf>
    <xf borderId="38" fillId="2" fontId="23" numFmtId="165" xfId="0" applyAlignment="1" applyBorder="1" applyFont="1" applyNumberFormat="1">
      <alignment horizontal="left" vertical="top"/>
    </xf>
    <xf borderId="38" fillId="2" fontId="22" numFmtId="0" xfId="0" applyBorder="1" applyFont="1"/>
    <xf borderId="38" fillId="2" fontId="19" numFmtId="0" xfId="0" applyBorder="1" applyFont="1"/>
    <xf borderId="39" fillId="2" fontId="22" numFmtId="0" xfId="0" applyBorder="1" applyFont="1"/>
    <xf borderId="5" fillId="3" fontId="22" numFmtId="0" xfId="0" applyBorder="1" applyFont="1"/>
    <xf borderId="0" fillId="0" fontId="19" numFmtId="0" xfId="0" applyFont="1"/>
    <xf borderId="0" fillId="0" fontId="22" numFmtId="0" xfId="0" applyFont="1"/>
    <xf borderId="37" fillId="3" fontId="24" numFmtId="0" xfId="0" applyAlignment="1" applyBorder="1" applyFont="1">
      <alignment vertical="center"/>
    </xf>
    <xf borderId="37" fillId="3" fontId="7" numFmtId="167" xfId="0" applyAlignment="1" applyBorder="1" applyFont="1" applyNumberFormat="1">
      <alignment horizontal="left" shrinkToFit="1" vertical="center" wrapText="0"/>
    </xf>
    <xf borderId="42" fillId="0" fontId="4" numFmtId="0" xfId="0" applyBorder="1" applyFont="1"/>
    <xf borderId="38" fillId="3" fontId="7" numFmtId="167" xfId="0" applyAlignment="1" applyBorder="1" applyFont="1" applyNumberFormat="1">
      <alignment horizontal="left" shrinkToFit="1" vertical="center" wrapText="0"/>
    </xf>
    <xf borderId="5" fillId="3" fontId="24" numFmtId="0" xfId="0" applyAlignment="1" applyBorder="1" applyFont="1">
      <alignment vertical="center"/>
    </xf>
    <xf borderId="2" fillId="3" fontId="25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4" numFmtId="0" xfId="0" applyAlignment="1" applyFont="1">
      <alignment vertical="center"/>
    </xf>
    <xf borderId="43" fillId="3" fontId="1" numFmtId="0" xfId="0" applyBorder="1" applyFont="1"/>
    <xf borderId="44" fillId="3" fontId="27" numFmtId="168" xfId="0" applyAlignment="1" applyBorder="1" applyFont="1" applyNumberFormat="1">
      <alignment horizontal="left" shrinkToFit="1" wrapText="0"/>
    </xf>
    <xf borderId="45" fillId="0" fontId="4" numFmtId="0" xfId="0" applyBorder="1" applyFont="1"/>
    <xf borderId="46" fillId="3" fontId="28" numFmtId="168" xfId="0" applyAlignment="1" applyBorder="1" applyFont="1" applyNumberFormat="1">
      <alignment horizontal="left" shrinkToFit="1" wrapText="0"/>
    </xf>
    <xf borderId="46" fillId="0" fontId="4" numFmtId="0" xfId="0" applyBorder="1" applyFont="1"/>
    <xf borderId="47" fillId="0" fontId="4" numFmtId="0" xfId="0" applyBorder="1" applyFont="1"/>
    <xf borderId="48" fillId="3" fontId="28" numFmtId="168" xfId="0" applyAlignment="1" applyBorder="1" applyFont="1" applyNumberFormat="1">
      <alignment horizontal="left" shrinkToFit="1" wrapText="0"/>
    </xf>
    <xf borderId="49" fillId="0" fontId="4" numFmtId="0" xfId="0" applyBorder="1" applyFont="1"/>
    <xf borderId="2" fillId="3" fontId="29" numFmtId="0" xfId="0" applyAlignment="1" applyBorder="1" applyFont="1">
      <alignment horizontal="left"/>
    </xf>
    <xf borderId="0" fillId="0" fontId="30" numFmtId="0" xfId="0" applyAlignment="1" applyFont="1">
      <alignment horizontal="left"/>
    </xf>
    <xf borderId="50" fillId="3" fontId="19" numFmtId="0" xfId="0" applyAlignment="1" applyBorder="1" applyFont="1">
      <alignment vertical="center"/>
    </xf>
    <xf borderId="51" fillId="3" fontId="6" numFmtId="0" xfId="0" applyAlignment="1" applyBorder="1" applyFont="1">
      <alignment horizontal="left" vertical="center"/>
    </xf>
    <xf borderId="52" fillId="0" fontId="4" numFmtId="0" xfId="0" applyBorder="1" applyFont="1"/>
    <xf borderId="53" fillId="3" fontId="28" numFmtId="0" xfId="0" applyAlignment="1" applyBorder="1" applyFont="1">
      <alignment horizontal="left" vertical="center"/>
    </xf>
    <xf borderId="53" fillId="0" fontId="4" numFmtId="0" xfId="0" applyBorder="1" applyFont="1"/>
    <xf borderId="54" fillId="0" fontId="4" numFmtId="0" xfId="0" applyBorder="1" applyFont="1"/>
    <xf borderId="5" fillId="3" fontId="1" numFmtId="0" xfId="0" applyAlignment="1" applyBorder="1" applyFont="1">
      <alignment vertical="center"/>
    </xf>
    <xf borderId="2" fillId="3" fontId="19" numFmtId="0" xfId="0" applyAlignment="1" applyBorder="1" applyFont="1">
      <alignment vertical="center"/>
    </xf>
    <xf borderId="0" fillId="0" fontId="19" numFmtId="0" xfId="0" applyAlignment="1" applyFont="1">
      <alignment horizontal="left" vertical="center"/>
    </xf>
    <xf borderId="0" fillId="0" fontId="19" numFmtId="0" xfId="0" applyAlignment="1" applyFont="1">
      <alignment vertical="center"/>
    </xf>
    <xf borderId="55" fillId="3" fontId="28" numFmtId="168" xfId="0" applyAlignment="1" applyBorder="1" applyFont="1" applyNumberFormat="1">
      <alignment horizontal="left" shrinkToFit="1" wrapText="0"/>
    </xf>
    <xf borderId="56" fillId="0" fontId="4" numFmtId="0" xfId="0" applyBorder="1" applyFont="1"/>
    <xf borderId="46" fillId="3" fontId="28" numFmtId="0" xfId="0" applyAlignment="1" applyBorder="1" applyFont="1">
      <alignment horizontal="left" vertical="center"/>
    </xf>
    <xf borderId="48" fillId="3" fontId="28" numFmtId="0" xfId="0" applyAlignment="1" applyBorder="1" applyFont="1">
      <alignment horizontal="left" vertical="center"/>
    </xf>
    <xf borderId="44" fillId="0" fontId="4" numFmtId="0" xfId="0" applyBorder="1" applyFont="1"/>
    <xf borderId="4" fillId="3" fontId="28" numFmtId="168" xfId="0" applyAlignment="1" applyBorder="1" applyFont="1" applyNumberFormat="1">
      <alignment horizontal="left" shrinkToFit="1" vertical="center" wrapText="0"/>
    </xf>
    <xf borderId="57" fillId="0" fontId="4" numFmtId="0" xfId="0" applyBorder="1" applyFont="1"/>
    <xf borderId="58" fillId="3" fontId="28" numFmtId="168" xfId="0" applyAlignment="1" applyBorder="1" applyFont="1" applyNumberFormat="1">
      <alignment horizontal="left" shrinkToFit="1" vertical="center" wrapText="0"/>
    </xf>
    <xf borderId="29" fillId="0" fontId="4" numFmtId="0" xfId="0" applyBorder="1" applyFont="1"/>
    <xf borderId="51" fillId="3" fontId="28" numFmtId="0" xfId="0" applyAlignment="1" applyBorder="1" applyFont="1">
      <alignment horizontal="left" vertical="center"/>
    </xf>
    <xf borderId="3" fillId="3" fontId="19" numFmtId="0" xfId="0" applyAlignment="1" applyBorder="1" applyFont="1">
      <alignment vertical="center"/>
    </xf>
    <xf borderId="47" fillId="3" fontId="28" numFmtId="0" xfId="0" applyAlignment="1" applyBorder="1" applyFont="1">
      <alignment horizontal="left" vertical="center"/>
    </xf>
    <xf borderId="25" fillId="3" fontId="28" numFmtId="0" xfId="0" applyAlignment="1" applyBorder="1" applyFont="1">
      <alignment horizontal="left" vertical="center"/>
    </xf>
    <xf borderId="27" fillId="3" fontId="28" numFmtId="0" xfId="0" applyAlignment="1" applyBorder="1" applyFont="1">
      <alignment horizontal="left" vertical="center"/>
    </xf>
    <xf borderId="47" fillId="3" fontId="6" numFmtId="0" xfId="0" applyAlignment="1" applyBorder="1" applyFont="1">
      <alignment horizontal="left" vertical="center"/>
    </xf>
    <xf borderId="48" fillId="3" fontId="6" numFmtId="0" xfId="0" applyAlignment="1" applyBorder="1" applyFont="1">
      <alignment horizontal="left" vertical="center"/>
    </xf>
    <xf borderId="25" fillId="3" fontId="6" numFmtId="0" xfId="0" applyAlignment="1" applyBorder="1" applyFont="1">
      <alignment horizontal="left" vertical="center"/>
    </xf>
    <xf borderId="27" fillId="3" fontId="6" numFmtId="0" xfId="0" applyAlignment="1" applyBorder="1" applyFont="1">
      <alignment horizontal="left" vertical="center"/>
    </xf>
    <xf borderId="4" fillId="3" fontId="31" numFmtId="168" xfId="0" applyAlignment="1" applyBorder="1" applyFont="1" applyNumberFormat="1">
      <alignment horizontal="left" shrinkToFit="1" vertical="center" wrapText="0"/>
    </xf>
    <xf borderId="58" fillId="3" fontId="31" numFmtId="168" xfId="0" applyAlignment="1" applyBorder="1" applyFont="1" applyNumberFormat="1">
      <alignment horizontal="left" shrinkToFit="1" vertical="center" wrapText="0"/>
    </xf>
    <xf borderId="53" fillId="3" fontId="2" numFmtId="0" xfId="0" applyAlignment="1" applyBorder="1" applyFont="1">
      <alignment horizontal="left" vertical="center"/>
    </xf>
    <xf borderId="53" fillId="3" fontId="6" numFmtId="0" xfId="0" applyAlignment="1" applyBorder="1" applyFont="1">
      <alignment horizontal="left" vertical="center"/>
    </xf>
    <xf borderId="59" fillId="0" fontId="4" numFmtId="0" xfId="0" applyBorder="1" applyFont="1"/>
    <xf borderId="60" fillId="3" fontId="6" numFmtId="0" xfId="0" applyAlignment="1" applyBorder="1" applyFont="1">
      <alignment horizontal="left" vertical="center"/>
    </xf>
    <xf borderId="55" fillId="3" fontId="6" numFmtId="168" xfId="0" applyAlignment="1" applyBorder="1" applyFont="1" applyNumberFormat="1">
      <alignment horizontal="left" shrinkToFit="1" wrapText="0"/>
    </xf>
    <xf borderId="4" fillId="3" fontId="6" numFmtId="168" xfId="0" applyAlignment="1" applyBorder="1" applyFont="1" applyNumberFormat="1">
      <alignment horizontal="left" shrinkToFit="1" vertical="center" wrapText="0"/>
    </xf>
    <xf borderId="58" fillId="3" fontId="6" numFmtId="168" xfId="0" applyAlignment="1" applyBorder="1" applyFont="1" applyNumberFormat="1">
      <alignment horizontal="left" shrinkToFit="1" vertical="center" wrapText="0"/>
    </xf>
    <xf borderId="61" fillId="3" fontId="19" numFmtId="0" xfId="0" applyAlignment="1" applyBorder="1" applyFont="1">
      <alignment vertical="center"/>
    </xf>
    <xf borderId="62" fillId="3" fontId="6" numFmtId="0" xfId="0" applyAlignment="1" applyBorder="1" applyFont="1">
      <alignment horizontal="left" vertical="center"/>
    </xf>
    <xf borderId="63" fillId="0" fontId="4" numFmtId="0" xfId="0" applyBorder="1" applyFont="1"/>
    <xf borderId="62" fillId="0" fontId="4" numFmtId="0" xfId="0" applyBorder="1" applyFont="1"/>
    <xf borderId="64" fillId="0" fontId="4" numFmtId="0" xfId="0" applyBorder="1" applyFont="1"/>
    <xf borderId="65" fillId="3" fontId="6" numFmtId="0" xfId="0" applyAlignment="1" applyBorder="1" applyFont="1">
      <alignment horizontal="left" vertical="center"/>
    </xf>
    <xf borderId="66" fillId="0" fontId="4" numFmtId="0" xfId="0" applyBorder="1" applyFont="1"/>
    <xf borderId="61" fillId="2" fontId="1" numFmtId="0" xfId="0" applyAlignment="1" applyBorder="1" applyFont="1">
      <alignment vertical="center"/>
    </xf>
    <xf borderId="37" fillId="2" fontId="19" numFmtId="0" xfId="0" applyAlignment="1" applyBorder="1" applyFont="1">
      <alignment horizontal="center" vertical="center"/>
    </xf>
    <xf borderId="42" fillId="2" fontId="19" numFmtId="0" xfId="0" applyAlignment="1" applyBorder="1" applyFont="1">
      <alignment horizontal="center" vertical="center"/>
    </xf>
    <xf borderId="38" fillId="2" fontId="19" numFmtId="0" xfId="0" applyAlignment="1" applyBorder="1" applyFont="1">
      <alignment horizontal="center" vertical="center"/>
    </xf>
    <xf borderId="38" fillId="2" fontId="19" numFmtId="0" xfId="0" applyAlignment="1" applyBorder="1" applyFont="1">
      <alignment horizontal="left" vertical="center"/>
    </xf>
    <xf borderId="38" fillId="2" fontId="19" numFmtId="0" xfId="0" applyAlignment="1" applyBorder="1" applyFont="1">
      <alignment vertical="center"/>
    </xf>
    <xf borderId="38" fillId="2" fontId="32" numFmtId="0" xfId="0" applyAlignment="1" applyBorder="1" applyFont="1">
      <alignment horizontal="right" vertical="center"/>
    </xf>
    <xf borderId="67" fillId="2" fontId="32" numFmtId="0" xfId="0" applyAlignment="1" applyBorder="1" applyFont="1">
      <alignment horizontal="right" vertical="center"/>
    </xf>
    <xf borderId="34" fillId="2" fontId="32" numFmtId="0" xfId="0" applyAlignment="1" applyBorder="1" applyFont="1">
      <alignment horizontal="right" vertical="center"/>
    </xf>
    <xf borderId="35" fillId="2" fontId="32" numFmtId="0" xfId="0" applyAlignment="1" applyBorder="1" applyFont="1">
      <alignment horizontal="right" vertical="center"/>
    </xf>
    <xf borderId="1" fillId="3" fontId="1" numFmtId="0" xfId="0" applyAlignment="1" applyBorder="1" applyFont="1">
      <alignment vertical="center"/>
    </xf>
    <xf borderId="25" fillId="3" fontId="19" numFmtId="0" xfId="0" applyAlignment="1" applyBorder="1" applyFont="1">
      <alignment horizontal="center" vertical="center"/>
    </xf>
    <xf borderId="25" fillId="3" fontId="19" numFmtId="0" xfId="0" applyAlignment="1" applyBorder="1" applyFont="1">
      <alignment horizontal="left" vertical="center"/>
    </xf>
    <xf borderId="25" fillId="3" fontId="19" numFmtId="0" xfId="0" applyAlignment="1" applyBorder="1" applyFont="1">
      <alignment vertical="center"/>
    </xf>
    <xf borderId="25" fillId="3" fontId="32" numFmtId="0" xfId="0" applyAlignment="1" applyBorder="1" applyFont="1">
      <alignment horizontal="right" vertical="center"/>
    </xf>
    <xf borderId="1" fillId="3" fontId="1" numFmtId="0" xfId="0" applyBorder="1" applyFont="1"/>
    <xf borderId="68" fillId="3" fontId="11" numFmtId="0" xfId="0" applyAlignment="1" applyBorder="1" applyFont="1">
      <alignment horizontal="left" vertical="top"/>
    </xf>
    <xf borderId="2" fillId="3" fontId="11" numFmtId="0" xfId="0" applyAlignment="1" applyBorder="1" applyFont="1">
      <alignment horizontal="left" vertical="top"/>
    </xf>
    <xf borderId="3" fillId="3" fontId="7" numFmtId="169" xfId="0" applyAlignment="1" applyBorder="1" applyFont="1" applyNumberFormat="1">
      <alignment horizontal="left" vertical="center"/>
    </xf>
    <xf borderId="2" fillId="3" fontId="2" numFmtId="0" xfId="0" applyAlignment="1" applyBorder="1" applyFont="1">
      <alignment horizontal="left"/>
    </xf>
    <xf borderId="69" fillId="0" fontId="4" numFmtId="0" xfId="0" applyBorder="1" applyFont="1"/>
    <xf borderId="2" fillId="3" fontId="33" numFmtId="0" xfId="0" applyAlignment="1" applyBorder="1" applyFont="1">
      <alignment horizontal="left" shrinkToFit="1" wrapText="0"/>
    </xf>
    <xf borderId="2" fillId="3" fontId="34" numFmtId="0" xfId="0" applyAlignment="1" applyBorder="1" applyFont="1">
      <alignment horizontal="left"/>
    </xf>
    <xf borderId="70" fillId="3" fontId="1" numFmtId="0" xfId="0" applyBorder="1" applyFont="1"/>
    <xf borderId="71" fillId="3" fontId="1" numFmtId="0" xfId="0" applyAlignment="1" applyBorder="1" applyFont="1">
      <alignment horizontal="left"/>
    </xf>
    <xf borderId="72" fillId="0" fontId="4" numFmtId="0" xfId="0" applyBorder="1" applyFont="1"/>
    <xf borderId="73" fillId="0" fontId="4" numFmtId="0" xfId="0" applyBorder="1" applyFont="1"/>
    <xf borderId="2" fillId="3" fontId="19" numFmtId="168" xfId="0" applyAlignment="1" applyBorder="1" applyFont="1" applyNumberFormat="1">
      <alignment horizontal="left" shrinkToFit="1" vertical="center" wrapText="0"/>
    </xf>
    <xf borderId="2" fillId="3" fontId="1" numFmtId="0" xfId="0" applyAlignment="1" applyBorder="1" applyFont="1">
      <alignment horizontal="left"/>
    </xf>
    <xf borderId="74" fillId="3" fontId="1" numFmtId="0" xfId="0" applyAlignment="1" applyBorder="1" applyFont="1">
      <alignment horizontal="left"/>
    </xf>
    <xf borderId="75" fillId="0" fontId="4" numFmtId="0" xfId="0" applyBorder="1" applyFont="1"/>
    <xf borderId="76" fillId="0" fontId="4" numFmtId="0" xfId="0" applyBorder="1" applyFont="1"/>
    <xf borderId="77" fillId="0" fontId="4" numFmtId="0" xfId="0" applyBorder="1" applyFont="1"/>
    <xf borderId="78" fillId="0" fontId="4" numFmtId="0" xfId="0" applyBorder="1" applyFont="1"/>
    <xf borderId="2" fillId="3" fontId="35" numFmtId="168" xfId="0" applyAlignment="1" applyBorder="1" applyFont="1" applyNumberFormat="1">
      <alignment horizontal="left" shrinkToFit="1" vertical="center" wrapText="0"/>
    </xf>
    <xf borderId="14" fillId="3" fontId="1" numFmtId="0" xfId="0" applyBorder="1" applyFont="1"/>
    <xf borderId="79" fillId="3" fontId="1" numFmtId="0" xfId="0" applyBorder="1" applyFont="1"/>
    <xf borderId="80" fillId="3" fontId="1" numFmtId="0" xfId="0" applyBorder="1" applyFont="1"/>
    <xf borderId="9" fillId="3" fontId="1" numFmtId="0" xfId="0" applyBorder="1" applyFont="1"/>
  </cellXfs>
  <cellStyles count="1">
    <cellStyle xfId="0" name="Normal" builtinId="0"/>
  </cellStyles>
  <dxfs count="4">
    <dxf>
      <font>
        <color theme="0"/>
      </font>
      <fill>
        <patternFill patternType="none"/>
      </fill>
      <border/>
    </dxf>
    <dxf>
      <font>
        <b/>
        <color rgb="FF573657"/>
      </font>
      <fill>
        <patternFill patternType="none"/>
      </fill>
      <border/>
    </dxf>
    <dxf>
      <font>
        <color rgb="FFFEF0FF"/>
      </font>
      <fill>
        <patternFill patternType="none"/>
      </fill>
      <border/>
    </dxf>
    <dxf>
      <font>
        <b/>
        <color theme="8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2278F"/>
      </a:accent1>
      <a:accent2>
        <a:srgbClr val="C957BD"/>
      </a:accent2>
      <a:accent3>
        <a:srgbClr val="FCD8FC"/>
      </a:accent3>
      <a:accent4>
        <a:srgbClr val="A57B97"/>
      </a:accent4>
      <a:accent5>
        <a:srgbClr val="45A5ED"/>
      </a:accent5>
      <a:accent6>
        <a:srgbClr val="8FC9F4"/>
      </a:accent6>
      <a:hlink>
        <a:srgbClr val="1480D1"/>
      </a:hlink>
      <a:folHlink>
        <a:srgbClr val="1480D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4" width="5.5"/>
    <col customWidth="1" min="5" max="11" width="10.5"/>
    <col customWidth="1" min="12" max="14" width="5.5"/>
    <col customWidth="1" min="15" max="15" width="25.5"/>
    <col customWidth="1" min="16" max="16" width="1.88"/>
    <col customWidth="1" min="17" max="17" width="10.5"/>
    <col customWidth="1" min="18" max="18" width="5.5"/>
    <col customWidth="1" min="19" max="26" width="8.63"/>
  </cols>
  <sheetData>
    <row r="1" ht="24.7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 ht="111.0" customHeight="1">
      <c r="A2" s="5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</row>
    <row r="3" ht="24.75" customHeight="1">
      <c r="A3" s="10"/>
      <c r="B3" s="11"/>
      <c r="C3" s="12"/>
      <c r="D3" s="12"/>
      <c r="E3" s="13"/>
      <c r="F3" s="13"/>
      <c r="G3" s="13"/>
      <c r="H3" s="13"/>
      <c r="I3" s="13"/>
      <c r="J3" s="14"/>
      <c r="K3" s="15"/>
      <c r="L3" s="16"/>
      <c r="M3" s="17"/>
      <c r="N3" s="17"/>
      <c r="O3" s="17"/>
      <c r="P3" s="17"/>
      <c r="Q3" s="17"/>
      <c r="R3" s="17"/>
      <c r="S3" s="4"/>
      <c r="T3" s="4"/>
      <c r="U3" s="4"/>
      <c r="V3" s="4"/>
      <c r="W3" s="4"/>
      <c r="X3" s="4"/>
      <c r="Y3" s="4"/>
      <c r="Z3" s="4"/>
    </row>
    <row r="4" ht="30.0" customHeight="1">
      <c r="A4" s="18"/>
      <c r="B4" s="19"/>
      <c r="C4" s="20" t="s">
        <v>1</v>
      </c>
      <c r="D4" s="21"/>
      <c r="E4" s="22" t="s">
        <v>2</v>
      </c>
      <c r="F4" s="23"/>
      <c r="G4" s="23"/>
      <c r="H4" s="19"/>
      <c r="I4" s="19"/>
      <c r="J4" s="24"/>
      <c r="K4" s="25"/>
      <c r="L4" s="26"/>
      <c r="M4" s="27"/>
      <c r="N4" s="28" t="s">
        <v>3</v>
      </c>
      <c r="O4" s="29"/>
      <c r="P4" s="29"/>
      <c r="Q4" s="29"/>
      <c r="R4" s="30"/>
      <c r="S4" s="4"/>
      <c r="T4" s="4"/>
      <c r="U4" s="4"/>
      <c r="V4" s="4"/>
      <c r="W4" s="4"/>
      <c r="X4" s="4"/>
      <c r="Y4" s="4"/>
      <c r="Z4" s="4"/>
    </row>
    <row r="5" ht="30.0" customHeight="1">
      <c r="A5" s="18"/>
      <c r="B5" s="19"/>
      <c r="C5" s="31"/>
      <c r="D5" s="31"/>
      <c r="E5" s="32"/>
      <c r="F5" s="32"/>
      <c r="G5" s="32"/>
      <c r="H5" s="32"/>
      <c r="I5" s="32"/>
      <c r="J5" s="32"/>
      <c r="K5" s="33"/>
      <c r="L5" s="34"/>
      <c r="M5" s="35"/>
      <c r="N5" s="36"/>
      <c r="R5" s="37"/>
      <c r="S5" s="4"/>
      <c r="T5" s="4"/>
      <c r="U5" s="4"/>
      <c r="V5" s="4"/>
      <c r="W5" s="4"/>
      <c r="X5" s="4"/>
      <c r="Y5" s="4"/>
      <c r="Z5" s="4"/>
    </row>
    <row r="6" ht="30.0" customHeight="1">
      <c r="A6" s="18"/>
      <c r="B6" s="19"/>
      <c r="C6" s="20" t="s">
        <v>4</v>
      </c>
      <c r="D6" s="23"/>
      <c r="E6" s="21" t="s">
        <v>5</v>
      </c>
      <c r="F6" s="23"/>
      <c r="G6" s="23"/>
      <c r="H6" s="23"/>
      <c r="I6" s="23"/>
      <c r="J6" s="38"/>
      <c r="K6" s="39"/>
      <c r="L6" s="40"/>
      <c r="M6" s="35"/>
      <c r="N6" s="41"/>
      <c r="O6" s="42"/>
      <c r="P6" s="42"/>
      <c r="Q6" s="42"/>
      <c r="R6" s="43"/>
      <c r="S6" s="4"/>
      <c r="T6" s="4"/>
      <c r="U6" s="4"/>
      <c r="V6" s="4"/>
      <c r="W6" s="4"/>
      <c r="X6" s="4"/>
      <c r="Y6" s="4"/>
      <c r="Z6" s="4"/>
    </row>
    <row r="7" ht="30.0" customHeight="1">
      <c r="A7" s="18"/>
      <c r="B7" s="19"/>
      <c r="C7" s="31"/>
      <c r="D7" s="31"/>
      <c r="E7" s="32"/>
      <c r="F7" s="32"/>
      <c r="G7" s="32"/>
      <c r="H7" s="32"/>
      <c r="I7" s="32"/>
      <c r="J7" s="32"/>
      <c r="K7" s="33"/>
      <c r="L7" s="40"/>
      <c r="M7" s="44"/>
      <c r="N7" s="45"/>
      <c r="O7" s="45"/>
      <c r="P7" s="45"/>
      <c r="Q7" s="46"/>
      <c r="R7" s="47"/>
      <c r="S7" s="4"/>
      <c r="T7" s="4"/>
      <c r="U7" s="4"/>
      <c r="V7" s="4"/>
      <c r="W7" s="4"/>
      <c r="X7" s="4"/>
      <c r="Y7" s="4"/>
      <c r="Z7" s="4"/>
    </row>
    <row r="8" ht="30.0" customHeight="1">
      <c r="A8" s="18"/>
      <c r="B8" s="19"/>
      <c r="C8" s="20" t="s">
        <v>6</v>
      </c>
      <c r="D8" s="23"/>
      <c r="E8" s="48" t="s">
        <v>7</v>
      </c>
      <c r="F8" s="49"/>
      <c r="G8" s="23"/>
      <c r="H8" s="23"/>
      <c r="I8" s="23"/>
      <c r="J8" s="38"/>
      <c r="K8" s="39"/>
      <c r="L8" s="40"/>
      <c r="M8" s="35"/>
      <c r="N8" s="50"/>
      <c r="O8" s="51" t="s">
        <v>8</v>
      </c>
      <c r="P8" s="52"/>
      <c r="Q8" s="53">
        <v>2024.0</v>
      </c>
      <c r="R8" s="54"/>
      <c r="S8" s="4"/>
      <c r="T8" s="4"/>
      <c r="U8" s="4"/>
      <c r="V8" s="4"/>
      <c r="W8" s="4"/>
      <c r="X8" s="4"/>
      <c r="Y8" s="4"/>
      <c r="Z8" s="4"/>
    </row>
    <row r="9" ht="30.0" customHeight="1">
      <c r="A9" s="18"/>
      <c r="B9" s="19"/>
      <c r="C9" s="31"/>
      <c r="D9" s="31"/>
      <c r="E9" s="55" t="s">
        <v>9</v>
      </c>
      <c r="F9" s="48"/>
      <c r="G9" s="32"/>
      <c r="H9" s="32"/>
      <c r="I9" s="32"/>
      <c r="J9" s="32"/>
      <c r="K9" s="33"/>
      <c r="L9" s="40"/>
      <c r="M9" s="35"/>
      <c r="N9" s="2"/>
      <c r="O9" s="56"/>
      <c r="P9" s="2"/>
      <c r="Q9" s="57"/>
      <c r="R9" s="58"/>
      <c r="S9" s="4"/>
      <c r="T9" s="4"/>
      <c r="U9" s="4"/>
      <c r="V9" s="4"/>
      <c r="W9" s="4"/>
      <c r="X9" s="4"/>
      <c r="Y9" s="4"/>
      <c r="Z9" s="4"/>
    </row>
    <row r="10" ht="30.0" customHeight="1">
      <c r="A10" s="18"/>
      <c r="B10" s="19"/>
      <c r="C10" s="59"/>
      <c r="D10" s="32"/>
      <c r="E10" s="32"/>
      <c r="F10" s="32"/>
      <c r="G10" s="32"/>
      <c r="H10" s="32"/>
      <c r="I10" s="32"/>
      <c r="J10" s="32"/>
      <c r="K10" s="33"/>
      <c r="L10" s="40"/>
      <c r="M10" s="35"/>
      <c r="N10" s="2"/>
      <c r="O10" s="51" t="s">
        <v>10</v>
      </c>
      <c r="P10" s="52"/>
      <c r="Q10" s="53">
        <v>1.0</v>
      </c>
      <c r="R10" s="60"/>
      <c r="S10" s="4"/>
      <c r="T10" s="4"/>
      <c r="U10" s="4"/>
      <c r="V10" s="4"/>
      <c r="W10" s="4"/>
      <c r="X10" s="4"/>
      <c r="Y10" s="4"/>
      <c r="Z10" s="4"/>
    </row>
    <row r="11" ht="30.0" customHeight="1">
      <c r="A11" s="18"/>
      <c r="B11" s="19"/>
      <c r="C11" s="20" t="s">
        <v>11</v>
      </c>
      <c r="D11" s="32"/>
      <c r="E11" s="48" t="s">
        <v>12</v>
      </c>
      <c r="F11" s="49"/>
      <c r="G11" s="32"/>
      <c r="H11" s="32"/>
      <c r="I11" s="32"/>
      <c r="J11" s="38"/>
      <c r="K11" s="39"/>
      <c r="L11" s="40"/>
      <c r="M11" s="35"/>
      <c r="N11" s="61"/>
      <c r="O11" s="62"/>
      <c r="P11" s="61"/>
      <c r="Q11" s="63"/>
      <c r="R11" s="6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18"/>
      <c r="B12" s="19"/>
      <c r="C12" s="31"/>
      <c r="D12" s="31"/>
      <c r="E12" s="55" t="s">
        <v>13</v>
      </c>
      <c r="F12" s="48"/>
      <c r="G12" s="32"/>
      <c r="H12" s="32"/>
      <c r="I12" s="32"/>
      <c r="J12" s="32"/>
      <c r="K12" s="33"/>
      <c r="L12" s="40"/>
      <c r="M12" s="35"/>
      <c r="N12" s="61"/>
      <c r="O12" s="51" t="s">
        <v>14</v>
      </c>
      <c r="P12" s="52"/>
      <c r="Q12" s="53">
        <v>1.0</v>
      </c>
      <c r="R12" s="60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8"/>
      <c r="B13" s="19"/>
      <c r="C13" s="32"/>
      <c r="D13" s="32"/>
      <c r="E13" s="65"/>
      <c r="F13" s="48"/>
      <c r="G13" s="32"/>
      <c r="H13" s="32"/>
      <c r="I13" s="32"/>
      <c r="J13" s="32"/>
      <c r="K13" s="33"/>
      <c r="L13" s="40"/>
      <c r="M13" s="66"/>
      <c r="N13" s="67"/>
      <c r="O13" s="67"/>
      <c r="P13" s="67"/>
      <c r="Q13" s="68"/>
      <c r="R13" s="69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8"/>
      <c r="B14" s="19"/>
      <c r="C14" s="23"/>
      <c r="D14" s="23"/>
      <c r="E14" s="23"/>
      <c r="F14" s="23"/>
      <c r="G14" s="23"/>
      <c r="H14" s="23"/>
      <c r="I14" s="23"/>
      <c r="J14" s="38"/>
      <c r="K14" s="70"/>
      <c r="L14" s="71"/>
      <c r="M14" s="72"/>
      <c r="N14" s="73"/>
      <c r="O14" s="73"/>
      <c r="P14" s="73"/>
      <c r="Q14" s="73"/>
      <c r="R14" s="7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45"/>
      <c r="B15" s="45"/>
      <c r="C15" s="45"/>
      <c r="D15" s="45"/>
      <c r="E15" s="45"/>
      <c r="F15" s="45"/>
      <c r="G15" s="45"/>
      <c r="H15" s="45"/>
      <c r="I15" s="45"/>
      <c r="J15" s="75"/>
      <c r="K15" s="3"/>
      <c r="L15" s="2"/>
      <c r="M15" s="45"/>
      <c r="N15" s="45"/>
      <c r="O15" s="45"/>
      <c r="P15" s="45"/>
      <c r="Q15" s="45"/>
      <c r="R15" s="45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76"/>
      <c r="K16" s="7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76"/>
      <c r="K17" s="7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76"/>
      <c r="K18" s="7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76"/>
      <c r="K19" s="7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76"/>
      <c r="K20" s="7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76"/>
      <c r="K21" s="7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76"/>
      <c r="K22" s="7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76"/>
      <c r="K23" s="7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76"/>
      <c r="K24" s="7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76"/>
      <c r="K25" s="7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76"/>
      <c r="K26" s="7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76"/>
      <c r="K27" s="7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76"/>
      <c r="K28" s="7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76"/>
      <c r="K29" s="7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76"/>
      <c r="K30" s="7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76"/>
      <c r="K31" s="7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76"/>
      <c r="K32" s="7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76"/>
      <c r="K33" s="7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76"/>
      <c r="K34" s="7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76"/>
      <c r="K35" s="7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76"/>
      <c r="K36" s="7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76"/>
      <c r="K37" s="7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76"/>
      <c r="K38" s="7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76"/>
      <c r="K39" s="7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76"/>
      <c r="K40" s="7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76"/>
      <c r="K41" s="76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76"/>
      <c r="K42" s="7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76"/>
      <c r="K43" s="7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76"/>
      <c r="K44" s="7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76"/>
      <c r="K45" s="7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76"/>
      <c r="K46" s="7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76"/>
      <c r="K47" s="7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76"/>
      <c r="K48" s="7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76"/>
      <c r="K49" s="7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76"/>
      <c r="K50" s="7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76"/>
      <c r="K51" s="7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76"/>
      <c r="K52" s="7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76"/>
      <c r="K53" s="7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76"/>
      <c r="K54" s="7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76"/>
      <c r="K55" s="7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76"/>
      <c r="K56" s="7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76"/>
      <c r="K57" s="7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76"/>
      <c r="K58" s="7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76"/>
      <c r="K59" s="76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76"/>
      <c r="K60" s="76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76"/>
      <c r="K61" s="7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76"/>
      <c r="K62" s="7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76"/>
      <c r="K63" s="7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76"/>
      <c r="K64" s="7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76"/>
      <c r="K65" s="7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76"/>
      <c r="K66" s="7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76"/>
      <c r="K67" s="7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76"/>
      <c r="K68" s="7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76"/>
      <c r="K69" s="7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76"/>
      <c r="K70" s="7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76"/>
      <c r="K71" s="7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76"/>
      <c r="K72" s="7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76"/>
      <c r="K73" s="7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76"/>
      <c r="K74" s="7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76"/>
      <c r="K75" s="7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76"/>
      <c r="K76" s="7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76"/>
      <c r="K77" s="7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76"/>
      <c r="K78" s="7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76"/>
      <c r="K79" s="7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76"/>
      <c r="K80" s="7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76"/>
      <c r="K81" s="7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76"/>
      <c r="K82" s="7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76"/>
      <c r="K83" s="7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76"/>
      <c r="K84" s="7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76"/>
      <c r="K85" s="7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76"/>
      <c r="K86" s="7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76"/>
      <c r="K87" s="7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76"/>
      <c r="K88" s="7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76"/>
      <c r="K89" s="7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76"/>
      <c r="K90" s="7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76"/>
      <c r="K91" s="7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76"/>
      <c r="K92" s="7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76"/>
      <c r="K93" s="7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76"/>
      <c r="K94" s="7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76"/>
      <c r="K95" s="7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76"/>
      <c r="K96" s="7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76"/>
      <c r="K97" s="7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76"/>
      <c r="K98" s="7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76"/>
      <c r="K99" s="7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76"/>
      <c r="K100" s="7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76"/>
      <c r="K101" s="7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76"/>
      <c r="K102" s="7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76"/>
      <c r="K103" s="7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76"/>
      <c r="K104" s="76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76"/>
      <c r="K105" s="76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76"/>
      <c r="K106" s="7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76"/>
      <c r="K107" s="7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76"/>
      <c r="K108" s="7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76"/>
      <c r="K109" s="7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76"/>
      <c r="K110" s="7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76"/>
      <c r="K111" s="7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76"/>
      <c r="K112" s="7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76"/>
      <c r="K113" s="7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76"/>
      <c r="K114" s="7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76"/>
      <c r="K115" s="7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76"/>
      <c r="K116" s="7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76"/>
      <c r="K117" s="7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76"/>
      <c r="K118" s="7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76"/>
      <c r="K119" s="7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76"/>
      <c r="K120" s="7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76"/>
      <c r="K121" s="7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76"/>
      <c r="K122" s="7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76"/>
      <c r="K123" s="7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76"/>
      <c r="K124" s="7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76"/>
      <c r="K125" s="7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76"/>
      <c r="K126" s="7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76"/>
      <c r="K127" s="7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76"/>
      <c r="K128" s="7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76"/>
      <c r="K129" s="7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76"/>
      <c r="K130" s="7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76"/>
      <c r="K131" s="7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76"/>
      <c r="K132" s="7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76"/>
      <c r="K133" s="7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76"/>
      <c r="K134" s="7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76"/>
      <c r="K135" s="7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76"/>
      <c r="K136" s="7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76"/>
      <c r="K137" s="7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76"/>
      <c r="K138" s="7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76"/>
      <c r="K139" s="7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76"/>
      <c r="K140" s="7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76"/>
      <c r="K141" s="7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76"/>
      <c r="K142" s="7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76"/>
      <c r="K143" s="7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76"/>
      <c r="K144" s="7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76"/>
      <c r="K145" s="7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76"/>
      <c r="K146" s="7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76"/>
      <c r="K147" s="7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76"/>
      <c r="K148" s="7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76"/>
      <c r="K149" s="7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76"/>
      <c r="K150" s="7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76"/>
      <c r="K151" s="7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76"/>
      <c r="K152" s="7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76"/>
      <c r="K153" s="7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76"/>
      <c r="K154" s="7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76"/>
      <c r="K155" s="7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76"/>
      <c r="K156" s="7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76"/>
      <c r="K157" s="7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76"/>
      <c r="K158" s="7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76"/>
      <c r="K159" s="7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76"/>
      <c r="K160" s="7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76"/>
      <c r="K161" s="7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76"/>
      <c r="K162" s="7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76"/>
      <c r="K163" s="7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76"/>
      <c r="K164" s="7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76"/>
      <c r="K165" s="7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76"/>
      <c r="K166" s="7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76"/>
      <c r="K167" s="7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76"/>
      <c r="K168" s="7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76"/>
      <c r="K169" s="7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76"/>
      <c r="K170" s="7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76"/>
      <c r="K171" s="7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76"/>
      <c r="K172" s="7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76"/>
      <c r="K173" s="7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76"/>
      <c r="K174" s="7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76"/>
      <c r="K175" s="7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76"/>
      <c r="K176" s="7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76"/>
      <c r="K177" s="7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76"/>
      <c r="K178" s="7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76"/>
      <c r="K179" s="7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76"/>
      <c r="K180" s="7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76"/>
      <c r="K181" s="7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76"/>
      <c r="K182" s="7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76"/>
      <c r="K183" s="7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76"/>
      <c r="K184" s="7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76"/>
      <c r="K185" s="7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76"/>
      <c r="K186" s="7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76"/>
      <c r="K187" s="7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76"/>
      <c r="K188" s="7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76"/>
      <c r="K189" s="7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76"/>
      <c r="K190" s="7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76"/>
      <c r="K191" s="7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76"/>
      <c r="K192" s="7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76"/>
      <c r="K193" s="7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76"/>
      <c r="K194" s="7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76"/>
      <c r="K195" s="7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76"/>
      <c r="K196" s="7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76"/>
      <c r="K197" s="7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76"/>
      <c r="K198" s="7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76"/>
      <c r="K199" s="7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76"/>
      <c r="K200" s="7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76"/>
      <c r="K201" s="7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76"/>
      <c r="K202" s="7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76"/>
      <c r="K203" s="7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76"/>
      <c r="K204" s="7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76"/>
      <c r="K205" s="7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76"/>
      <c r="K206" s="7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76"/>
      <c r="K207" s="7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76"/>
      <c r="K208" s="7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76"/>
      <c r="K209" s="7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76"/>
      <c r="K210" s="7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76"/>
      <c r="K211" s="7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76"/>
      <c r="K212" s="7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76"/>
      <c r="K213" s="7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76"/>
      <c r="K214" s="7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76"/>
      <c r="K215" s="7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76"/>
      <c r="K216" s="7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76"/>
      <c r="K217" s="7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76"/>
      <c r="K218" s="7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76"/>
      <c r="K219" s="7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76"/>
      <c r="K220" s="7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76"/>
      <c r="K221" s="7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76"/>
      <c r="K222" s="7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76"/>
      <c r="K223" s="7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76"/>
      <c r="K224" s="7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76"/>
      <c r="K225" s="7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76"/>
      <c r="K226" s="7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76"/>
      <c r="K227" s="7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76"/>
      <c r="K228" s="7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76"/>
      <c r="K229" s="7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76"/>
      <c r="K230" s="7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76"/>
      <c r="K231" s="7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76"/>
      <c r="K232" s="7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76"/>
      <c r="K233" s="7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76"/>
      <c r="K234" s="7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76"/>
      <c r="K235" s="7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76"/>
      <c r="K236" s="7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76"/>
      <c r="K237" s="7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76"/>
      <c r="K238" s="7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76"/>
      <c r="K239" s="7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76"/>
      <c r="K240" s="7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76"/>
      <c r="K241" s="7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76"/>
      <c r="K242" s="7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76"/>
      <c r="K243" s="7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76"/>
      <c r="K244" s="7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76"/>
      <c r="K245" s="7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76"/>
      <c r="K246" s="7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76"/>
      <c r="K247" s="7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76"/>
      <c r="K248" s="7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76"/>
      <c r="K249" s="7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76"/>
      <c r="K250" s="7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76"/>
      <c r="K251" s="7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76"/>
      <c r="K252" s="7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76"/>
      <c r="K253" s="7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76"/>
      <c r="K254" s="7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76"/>
      <c r="K255" s="7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76"/>
      <c r="K256" s="7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76"/>
      <c r="K257" s="7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76"/>
      <c r="K258" s="7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76"/>
      <c r="K259" s="7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76"/>
      <c r="K260" s="7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76"/>
      <c r="K261" s="7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76"/>
      <c r="K262" s="7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76"/>
      <c r="K263" s="7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76"/>
      <c r="K264" s="7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76"/>
      <c r="K265" s="7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76"/>
      <c r="K266" s="7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76"/>
      <c r="K267" s="7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76"/>
      <c r="K268" s="7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76"/>
      <c r="K269" s="7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76"/>
      <c r="K270" s="7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76"/>
      <c r="K271" s="7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76"/>
      <c r="K272" s="7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76"/>
      <c r="K273" s="7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76"/>
      <c r="K274" s="7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76"/>
      <c r="K275" s="7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76"/>
      <c r="K276" s="7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76"/>
      <c r="K277" s="7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76"/>
      <c r="K278" s="7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76"/>
      <c r="K279" s="7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76"/>
      <c r="K280" s="7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76"/>
      <c r="K281" s="7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76"/>
      <c r="K282" s="7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76"/>
      <c r="K283" s="7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76"/>
      <c r="K284" s="7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76"/>
      <c r="K285" s="7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76"/>
      <c r="K286" s="7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76"/>
      <c r="K287" s="7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76"/>
      <c r="K288" s="7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76"/>
      <c r="K289" s="7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76"/>
      <c r="K290" s="7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76"/>
      <c r="K291" s="7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76"/>
      <c r="K292" s="7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76"/>
      <c r="K293" s="7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76"/>
      <c r="K294" s="7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76"/>
      <c r="K295" s="7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76"/>
      <c r="K296" s="7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76"/>
      <c r="K297" s="7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76"/>
      <c r="K298" s="7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76"/>
      <c r="K299" s="7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76"/>
      <c r="K300" s="7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76"/>
      <c r="K301" s="7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76"/>
      <c r="K302" s="7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76"/>
      <c r="K303" s="7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76"/>
      <c r="K304" s="7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76"/>
      <c r="K305" s="7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76"/>
      <c r="K306" s="7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76"/>
      <c r="K307" s="7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76"/>
      <c r="K308" s="7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76"/>
      <c r="K309" s="7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76"/>
      <c r="K310" s="7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76"/>
      <c r="K311" s="7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76"/>
      <c r="K312" s="7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76"/>
      <c r="K313" s="7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76"/>
      <c r="K314" s="7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76"/>
      <c r="K315" s="7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76"/>
      <c r="K316" s="7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76"/>
      <c r="K317" s="7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76"/>
      <c r="K318" s="7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76"/>
      <c r="K319" s="7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76"/>
      <c r="K320" s="7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76"/>
      <c r="K321" s="7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76"/>
      <c r="K322" s="7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76"/>
      <c r="K323" s="7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76"/>
      <c r="K324" s="7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76"/>
      <c r="K325" s="7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76"/>
      <c r="K326" s="7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76"/>
      <c r="K327" s="7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76"/>
      <c r="K328" s="7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76"/>
      <c r="K329" s="7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76"/>
      <c r="K330" s="7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76"/>
      <c r="K331" s="7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76"/>
      <c r="K332" s="7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76"/>
      <c r="K333" s="7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76"/>
      <c r="K334" s="7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76"/>
      <c r="K335" s="7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76"/>
      <c r="K336" s="7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76"/>
      <c r="K337" s="7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76"/>
      <c r="K338" s="7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76"/>
      <c r="K339" s="7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76"/>
      <c r="K340" s="7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76"/>
      <c r="K341" s="7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76"/>
      <c r="K342" s="7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76"/>
      <c r="K343" s="7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76"/>
      <c r="K344" s="7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76"/>
      <c r="K345" s="7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76"/>
      <c r="K346" s="7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76"/>
      <c r="K347" s="7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76"/>
      <c r="K348" s="7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76"/>
      <c r="K349" s="7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76"/>
      <c r="K350" s="7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76"/>
      <c r="K351" s="7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76"/>
      <c r="K352" s="7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76"/>
      <c r="K353" s="7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76"/>
      <c r="K354" s="7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76"/>
      <c r="K355" s="7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76"/>
      <c r="K356" s="7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76"/>
      <c r="K357" s="7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76"/>
      <c r="K358" s="7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76"/>
      <c r="K359" s="7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76"/>
      <c r="K360" s="7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76"/>
      <c r="K361" s="7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76"/>
      <c r="K362" s="7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76"/>
      <c r="K363" s="7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76"/>
      <c r="K364" s="7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76"/>
      <c r="K365" s="7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76"/>
      <c r="K366" s="7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76"/>
      <c r="K367" s="7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76"/>
      <c r="K368" s="7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76"/>
      <c r="K369" s="7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76"/>
      <c r="K370" s="7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76"/>
      <c r="K371" s="7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76"/>
      <c r="K372" s="7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76"/>
      <c r="K373" s="7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76"/>
      <c r="K374" s="7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76"/>
      <c r="K375" s="7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76"/>
      <c r="K376" s="7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76"/>
      <c r="K377" s="7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76"/>
      <c r="K378" s="7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76"/>
      <c r="K379" s="7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76"/>
      <c r="K380" s="7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76"/>
      <c r="K381" s="7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76"/>
      <c r="K382" s="7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76"/>
      <c r="K383" s="7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76"/>
      <c r="K384" s="7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76"/>
      <c r="K385" s="7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76"/>
      <c r="K386" s="7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76"/>
      <c r="K387" s="7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76"/>
      <c r="K388" s="7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76"/>
      <c r="K389" s="7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76"/>
      <c r="K390" s="7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76"/>
      <c r="K391" s="7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76"/>
      <c r="K392" s="7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76"/>
      <c r="K393" s="7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76"/>
      <c r="K394" s="7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76"/>
      <c r="K395" s="7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76"/>
      <c r="K396" s="7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76"/>
      <c r="K397" s="7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76"/>
      <c r="K398" s="7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76"/>
      <c r="K399" s="7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76"/>
      <c r="K400" s="7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76"/>
      <c r="K401" s="7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76"/>
      <c r="K402" s="7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76"/>
      <c r="K403" s="7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76"/>
      <c r="K404" s="7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76"/>
      <c r="K405" s="7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76"/>
      <c r="K406" s="7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76"/>
      <c r="K407" s="7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76"/>
      <c r="K408" s="7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76"/>
      <c r="K409" s="7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76"/>
      <c r="K410" s="7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76"/>
      <c r="K411" s="7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76"/>
      <c r="K412" s="7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76"/>
      <c r="K413" s="7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76"/>
      <c r="K414" s="7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76"/>
      <c r="K415" s="7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76"/>
      <c r="K416" s="7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76"/>
      <c r="K417" s="7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76"/>
      <c r="K418" s="7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76"/>
      <c r="K419" s="7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76"/>
      <c r="K420" s="7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76"/>
      <c r="K421" s="7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76"/>
      <c r="K422" s="7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76"/>
      <c r="K423" s="7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76"/>
      <c r="K424" s="7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76"/>
      <c r="K425" s="7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76"/>
      <c r="K426" s="7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76"/>
      <c r="K427" s="7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76"/>
      <c r="K428" s="7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76"/>
      <c r="K429" s="7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76"/>
      <c r="K430" s="7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76"/>
      <c r="K431" s="7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76"/>
      <c r="K432" s="7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76"/>
      <c r="K433" s="7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76"/>
      <c r="K434" s="7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76"/>
      <c r="K435" s="7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76"/>
      <c r="K436" s="7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76"/>
      <c r="K437" s="7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76"/>
      <c r="K438" s="7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76"/>
      <c r="K439" s="7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76"/>
      <c r="K440" s="7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76"/>
      <c r="K441" s="7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76"/>
      <c r="K442" s="7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76"/>
      <c r="K443" s="7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76"/>
      <c r="K444" s="7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76"/>
      <c r="K445" s="7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76"/>
      <c r="K446" s="7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76"/>
      <c r="K447" s="7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76"/>
      <c r="K448" s="7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76"/>
      <c r="K449" s="7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76"/>
      <c r="K450" s="7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76"/>
      <c r="K451" s="7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76"/>
      <c r="K452" s="7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76"/>
      <c r="K453" s="7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76"/>
      <c r="K454" s="7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76"/>
      <c r="K455" s="7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76"/>
      <c r="K456" s="7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76"/>
      <c r="K457" s="7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76"/>
      <c r="K458" s="7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76"/>
      <c r="K459" s="7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76"/>
      <c r="K460" s="7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76"/>
      <c r="K461" s="7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76"/>
      <c r="K462" s="7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76"/>
      <c r="K463" s="7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76"/>
      <c r="K464" s="7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76"/>
      <c r="K465" s="7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76"/>
      <c r="K466" s="7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76"/>
      <c r="K467" s="7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76"/>
      <c r="K468" s="7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76"/>
      <c r="K469" s="7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76"/>
      <c r="K470" s="7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76"/>
      <c r="K471" s="7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76"/>
      <c r="K472" s="7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76"/>
      <c r="K473" s="7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76"/>
      <c r="K474" s="7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76"/>
      <c r="K475" s="7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76"/>
      <c r="K476" s="7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76"/>
      <c r="K477" s="7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76"/>
      <c r="K478" s="7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76"/>
      <c r="K479" s="7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76"/>
      <c r="K480" s="7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76"/>
      <c r="K481" s="7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76"/>
      <c r="K482" s="7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76"/>
      <c r="K483" s="7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76"/>
      <c r="K484" s="7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76"/>
      <c r="K485" s="7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76"/>
      <c r="K486" s="7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76"/>
      <c r="K487" s="7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76"/>
      <c r="K488" s="7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76"/>
      <c r="K489" s="7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76"/>
      <c r="K490" s="7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76"/>
      <c r="K491" s="7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76"/>
      <c r="K492" s="7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76"/>
      <c r="K493" s="7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76"/>
      <c r="K494" s="7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76"/>
      <c r="K495" s="7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76"/>
      <c r="K496" s="7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76"/>
      <c r="K497" s="7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76"/>
      <c r="K498" s="7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76"/>
      <c r="K499" s="7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76"/>
      <c r="K500" s="7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76"/>
      <c r="K501" s="7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76"/>
      <c r="K502" s="7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76"/>
      <c r="K503" s="7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76"/>
      <c r="K504" s="7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76"/>
      <c r="K505" s="7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76"/>
      <c r="K506" s="7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76"/>
      <c r="K507" s="7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76"/>
      <c r="K508" s="7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76"/>
      <c r="K509" s="7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76"/>
      <c r="K510" s="7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76"/>
      <c r="K511" s="7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76"/>
      <c r="K512" s="7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76"/>
      <c r="K513" s="7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76"/>
      <c r="K514" s="7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76"/>
      <c r="K515" s="7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76"/>
      <c r="K516" s="7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76"/>
      <c r="K517" s="7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76"/>
      <c r="K518" s="7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76"/>
      <c r="K519" s="7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76"/>
      <c r="K520" s="7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76"/>
      <c r="K521" s="7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76"/>
      <c r="K522" s="7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76"/>
      <c r="K523" s="7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76"/>
      <c r="K524" s="7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76"/>
      <c r="K525" s="7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76"/>
      <c r="K526" s="7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76"/>
      <c r="K527" s="7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76"/>
      <c r="K528" s="7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76"/>
      <c r="K529" s="7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76"/>
      <c r="K530" s="7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76"/>
      <c r="K531" s="7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76"/>
      <c r="K532" s="7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76"/>
      <c r="K533" s="7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76"/>
      <c r="K534" s="7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76"/>
      <c r="K535" s="7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76"/>
      <c r="K536" s="7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76"/>
      <c r="K537" s="7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76"/>
      <c r="K538" s="7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76"/>
      <c r="K539" s="7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76"/>
      <c r="K540" s="7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76"/>
      <c r="K541" s="7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76"/>
      <c r="K542" s="7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76"/>
      <c r="K543" s="7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76"/>
      <c r="K544" s="7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76"/>
      <c r="K545" s="7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76"/>
      <c r="K546" s="7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76"/>
      <c r="K547" s="7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76"/>
      <c r="K548" s="7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76"/>
      <c r="K549" s="7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76"/>
      <c r="K550" s="7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76"/>
      <c r="K551" s="7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76"/>
      <c r="K552" s="7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76"/>
      <c r="K553" s="7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76"/>
      <c r="K554" s="7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76"/>
      <c r="K555" s="7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76"/>
      <c r="K556" s="7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76"/>
      <c r="K557" s="7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76"/>
      <c r="K558" s="7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76"/>
      <c r="K559" s="7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76"/>
      <c r="K560" s="7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76"/>
      <c r="K561" s="7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76"/>
      <c r="K562" s="7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76"/>
      <c r="K563" s="7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76"/>
      <c r="K564" s="7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76"/>
      <c r="K565" s="7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76"/>
      <c r="K566" s="7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76"/>
      <c r="K567" s="7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76"/>
      <c r="K568" s="7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76"/>
      <c r="K569" s="7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76"/>
      <c r="K570" s="7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76"/>
      <c r="K571" s="7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76"/>
      <c r="K572" s="7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76"/>
      <c r="K573" s="7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76"/>
      <c r="K574" s="7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76"/>
      <c r="K575" s="7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76"/>
      <c r="K576" s="7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76"/>
      <c r="K577" s="7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76"/>
      <c r="K578" s="7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76"/>
      <c r="K579" s="7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76"/>
      <c r="K580" s="7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76"/>
      <c r="K581" s="7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76"/>
      <c r="K582" s="7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76"/>
      <c r="K583" s="7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76"/>
      <c r="K584" s="7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76"/>
      <c r="K585" s="7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76"/>
      <c r="K586" s="7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76"/>
      <c r="K587" s="7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76"/>
      <c r="K588" s="7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76"/>
      <c r="K589" s="7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76"/>
      <c r="K590" s="7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76"/>
      <c r="K591" s="7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76"/>
      <c r="K592" s="7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76"/>
      <c r="K593" s="7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76"/>
      <c r="K594" s="7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76"/>
      <c r="K595" s="7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76"/>
      <c r="K596" s="7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76"/>
      <c r="K597" s="7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76"/>
      <c r="K598" s="7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76"/>
      <c r="K599" s="7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76"/>
      <c r="K600" s="7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76"/>
      <c r="K601" s="7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76"/>
      <c r="K602" s="7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76"/>
      <c r="K603" s="7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76"/>
      <c r="K604" s="7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76"/>
      <c r="K605" s="7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76"/>
      <c r="K606" s="7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76"/>
      <c r="K607" s="7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76"/>
      <c r="K608" s="7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76"/>
      <c r="K609" s="7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76"/>
      <c r="K610" s="7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76"/>
      <c r="K611" s="7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76"/>
      <c r="K612" s="7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76"/>
      <c r="K613" s="7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76"/>
      <c r="K614" s="7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76"/>
      <c r="K615" s="7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76"/>
      <c r="K616" s="7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76"/>
      <c r="K617" s="7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76"/>
      <c r="K618" s="7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76"/>
      <c r="K619" s="7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76"/>
      <c r="K620" s="7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76"/>
      <c r="K621" s="7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76"/>
      <c r="K622" s="7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76"/>
      <c r="K623" s="7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76"/>
      <c r="K624" s="7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76"/>
      <c r="K625" s="7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76"/>
      <c r="K626" s="7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76"/>
      <c r="K627" s="7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76"/>
      <c r="K628" s="7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76"/>
      <c r="K629" s="7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76"/>
      <c r="K630" s="7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76"/>
      <c r="K631" s="7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76"/>
      <c r="K632" s="7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76"/>
      <c r="K633" s="7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76"/>
      <c r="K634" s="7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76"/>
      <c r="K635" s="7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76"/>
      <c r="K636" s="7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76"/>
      <c r="K637" s="7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76"/>
      <c r="K638" s="7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76"/>
      <c r="K639" s="7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76"/>
      <c r="K640" s="7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76"/>
      <c r="K641" s="7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76"/>
      <c r="K642" s="7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76"/>
      <c r="K643" s="7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76"/>
      <c r="K644" s="7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76"/>
      <c r="K645" s="7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76"/>
      <c r="K646" s="7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76"/>
      <c r="K647" s="7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76"/>
      <c r="K648" s="7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76"/>
      <c r="K649" s="7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76"/>
      <c r="K650" s="7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76"/>
      <c r="K651" s="7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76"/>
      <c r="K652" s="7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76"/>
      <c r="K653" s="7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76"/>
      <c r="K654" s="7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76"/>
      <c r="K655" s="7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76"/>
      <c r="K656" s="7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76"/>
      <c r="K657" s="7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76"/>
      <c r="K658" s="7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76"/>
      <c r="K659" s="7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76"/>
      <c r="K660" s="7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76"/>
      <c r="K661" s="7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76"/>
      <c r="K662" s="7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76"/>
      <c r="K663" s="7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76"/>
      <c r="K664" s="7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76"/>
      <c r="K665" s="7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76"/>
      <c r="K666" s="7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76"/>
      <c r="K667" s="7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76"/>
      <c r="K668" s="7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76"/>
      <c r="K669" s="7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76"/>
      <c r="K670" s="7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76"/>
      <c r="K671" s="7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76"/>
      <c r="K672" s="7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76"/>
      <c r="K673" s="7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76"/>
      <c r="K674" s="7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76"/>
      <c r="K675" s="7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76"/>
      <c r="K676" s="7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76"/>
      <c r="K677" s="7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76"/>
      <c r="K678" s="7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76"/>
      <c r="K679" s="7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76"/>
      <c r="K680" s="7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76"/>
      <c r="K681" s="7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76"/>
      <c r="K682" s="7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76"/>
      <c r="K683" s="7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76"/>
      <c r="K684" s="7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76"/>
      <c r="K685" s="7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76"/>
      <c r="K686" s="7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76"/>
      <c r="K687" s="7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76"/>
      <c r="K688" s="7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76"/>
      <c r="K689" s="7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76"/>
      <c r="K690" s="7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76"/>
      <c r="K691" s="7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76"/>
      <c r="K692" s="7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76"/>
      <c r="K693" s="7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76"/>
      <c r="K694" s="7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76"/>
      <c r="K695" s="7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76"/>
      <c r="K696" s="7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76"/>
      <c r="K697" s="7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76"/>
      <c r="K698" s="7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76"/>
      <c r="K699" s="7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76"/>
      <c r="K700" s="7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76"/>
      <c r="K701" s="7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76"/>
      <c r="K702" s="7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76"/>
      <c r="K703" s="7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76"/>
      <c r="K704" s="7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76"/>
      <c r="K705" s="7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76"/>
      <c r="K706" s="7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76"/>
      <c r="K707" s="7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76"/>
      <c r="K708" s="7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76"/>
      <c r="K709" s="7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76"/>
      <c r="K710" s="7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76"/>
      <c r="K711" s="7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76"/>
      <c r="K712" s="7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76"/>
      <c r="K713" s="7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76"/>
      <c r="K714" s="7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76"/>
      <c r="K715" s="7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76"/>
      <c r="K716" s="7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76"/>
      <c r="K717" s="7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76"/>
      <c r="K718" s="7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76"/>
      <c r="K719" s="7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76"/>
      <c r="K720" s="7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76"/>
      <c r="K721" s="7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76"/>
      <c r="K722" s="7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76"/>
      <c r="K723" s="7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76"/>
      <c r="K724" s="7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76"/>
      <c r="K725" s="7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76"/>
      <c r="K726" s="7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76"/>
      <c r="K727" s="7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76"/>
      <c r="K728" s="7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76"/>
      <c r="K729" s="7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76"/>
      <c r="K730" s="7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76"/>
      <c r="K731" s="7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76"/>
      <c r="K732" s="7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76"/>
      <c r="K733" s="7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76"/>
      <c r="K734" s="7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76"/>
      <c r="K735" s="7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76"/>
      <c r="K736" s="7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76"/>
      <c r="K737" s="7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76"/>
      <c r="K738" s="7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76"/>
      <c r="K739" s="7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76"/>
      <c r="K740" s="7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76"/>
      <c r="K741" s="7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76"/>
      <c r="K742" s="7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76"/>
      <c r="K743" s="7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76"/>
      <c r="K744" s="7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76"/>
      <c r="K745" s="7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76"/>
      <c r="K746" s="7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76"/>
      <c r="K747" s="7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76"/>
      <c r="K748" s="7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76"/>
      <c r="K749" s="7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76"/>
      <c r="K750" s="7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76"/>
      <c r="K751" s="7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76"/>
      <c r="K752" s="7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76"/>
      <c r="K753" s="7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76"/>
      <c r="K754" s="7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76"/>
      <c r="K755" s="7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76"/>
      <c r="K756" s="7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76"/>
      <c r="K757" s="7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76"/>
      <c r="K758" s="7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76"/>
      <c r="K759" s="7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76"/>
      <c r="K760" s="7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76"/>
      <c r="K761" s="7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76"/>
      <c r="K762" s="7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76"/>
      <c r="K763" s="7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76"/>
      <c r="K764" s="7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76"/>
      <c r="K765" s="7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76"/>
      <c r="K766" s="7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76"/>
      <c r="K767" s="7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76"/>
      <c r="K768" s="7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76"/>
      <c r="K769" s="7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76"/>
      <c r="K770" s="7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76"/>
      <c r="K771" s="7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76"/>
      <c r="K772" s="7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76"/>
      <c r="K773" s="7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76"/>
      <c r="K774" s="7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76"/>
      <c r="K775" s="7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76"/>
      <c r="K776" s="7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76"/>
      <c r="K777" s="7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76"/>
      <c r="K778" s="7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76"/>
      <c r="K779" s="7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76"/>
      <c r="K780" s="7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76"/>
      <c r="K781" s="7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76"/>
      <c r="K782" s="7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76"/>
      <c r="K783" s="7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76"/>
      <c r="K784" s="7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76"/>
      <c r="K785" s="7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76"/>
      <c r="K786" s="7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76"/>
      <c r="K787" s="7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76"/>
      <c r="K788" s="7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76"/>
      <c r="K789" s="7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76"/>
      <c r="K790" s="7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76"/>
      <c r="K791" s="7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76"/>
      <c r="K792" s="7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76"/>
      <c r="K793" s="7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76"/>
      <c r="K794" s="7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76"/>
      <c r="K795" s="7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76"/>
      <c r="K796" s="7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76"/>
      <c r="K797" s="7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76"/>
      <c r="K798" s="7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76"/>
      <c r="K799" s="7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76"/>
      <c r="K800" s="7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76"/>
      <c r="K801" s="7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76"/>
      <c r="K802" s="7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76"/>
      <c r="K803" s="7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76"/>
      <c r="K804" s="7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76"/>
      <c r="K805" s="7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76"/>
      <c r="K806" s="7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76"/>
      <c r="K807" s="7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76"/>
      <c r="K808" s="7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76"/>
      <c r="K809" s="7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76"/>
      <c r="K810" s="7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76"/>
      <c r="K811" s="7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76"/>
      <c r="K812" s="7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76"/>
      <c r="K813" s="7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76"/>
      <c r="K814" s="7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76"/>
      <c r="K815" s="7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76"/>
      <c r="K816" s="7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76"/>
      <c r="K817" s="7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76"/>
      <c r="K818" s="7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76"/>
      <c r="K819" s="7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76"/>
      <c r="K820" s="7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76"/>
      <c r="K821" s="7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76"/>
      <c r="K822" s="7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76"/>
      <c r="K823" s="7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76"/>
      <c r="K824" s="7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76"/>
      <c r="K825" s="7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76"/>
      <c r="K826" s="7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76"/>
      <c r="K827" s="7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76"/>
      <c r="K828" s="7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76"/>
      <c r="K829" s="7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76"/>
      <c r="K830" s="7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76"/>
      <c r="K831" s="7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76"/>
      <c r="K832" s="7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76"/>
      <c r="K833" s="7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76"/>
      <c r="K834" s="7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76"/>
      <c r="K835" s="7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76"/>
      <c r="K836" s="7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76"/>
      <c r="K837" s="7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76"/>
      <c r="K838" s="7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76"/>
      <c r="K839" s="7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76"/>
      <c r="K840" s="7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76"/>
      <c r="K841" s="7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76"/>
      <c r="K842" s="7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76"/>
      <c r="K843" s="7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76"/>
      <c r="K844" s="7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76"/>
      <c r="K845" s="7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76"/>
      <c r="K846" s="7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76"/>
      <c r="K847" s="7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76"/>
      <c r="K848" s="7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76"/>
      <c r="K849" s="7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76"/>
      <c r="K850" s="7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76"/>
      <c r="K851" s="7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76"/>
      <c r="K852" s="7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76"/>
      <c r="K853" s="7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76"/>
      <c r="K854" s="7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76"/>
      <c r="K855" s="7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76"/>
      <c r="K856" s="7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76"/>
      <c r="K857" s="7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76"/>
      <c r="K858" s="7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76"/>
      <c r="K859" s="7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76"/>
      <c r="K860" s="7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76"/>
      <c r="K861" s="7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76"/>
      <c r="K862" s="7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76"/>
      <c r="K863" s="7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76"/>
      <c r="K864" s="7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76"/>
      <c r="K865" s="7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76"/>
      <c r="K866" s="7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76"/>
      <c r="K867" s="7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76"/>
      <c r="K868" s="7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76"/>
      <c r="K869" s="7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76"/>
      <c r="K870" s="7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76"/>
      <c r="K871" s="7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76"/>
      <c r="K872" s="7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76"/>
      <c r="K873" s="7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76"/>
      <c r="K874" s="7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76"/>
      <c r="K875" s="7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76"/>
      <c r="K876" s="7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76"/>
      <c r="K877" s="7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76"/>
      <c r="K878" s="7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76"/>
      <c r="K879" s="7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76"/>
      <c r="K880" s="7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76"/>
      <c r="K881" s="7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76"/>
      <c r="K882" s="7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76"/>
      <c r="K883" s="7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76"/>
      <c r="K884" s="7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76"/>
      <c r="K885" s="7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76"/>
      <c r="K886" s="7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76"/>
      <c r="K887" s="7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76"/>
      <c r="K888" s="7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76"/>
      <c r="K889" s="7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76"/>
      <c r="K890" s="7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76"/>
      <c r="K891" s="7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76"/>
      <c r="K892" s="7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76"/>
      <c r="K893" s="7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76"/>
      <c r="K894" s="7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76"/>
      <c r="K895" s="7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76"/>
      <c r="K896" s="7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76"/>
      <c r="K897" s="7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76"/>
      <c r="K898" s="7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76"/>
      <c r="K899" s="7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76"/>
      <c r="K900" s="7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76"/>
      <c r="K901" s="7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76"/>
      <c r="K902" s="7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76"/>
      <c r="K903" s="7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76"/>
      <c r="K904" s="7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76"/>
      <c r="K905" s="7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76"/>
      <c r="K906" s="7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76"/>
      <c r="K907" s="7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76"/>
      <c r="K908" s="7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76"/>
      <c r="K909" s="7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76"/>
      <c r="K910" s="7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76"/>
      <c r="K911" s="7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76"/>
      <c r="K912" s="7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76"/>
      <c r="K913" s="7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76"/>
      <c r="K914" s="7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76"/>
      <c r="K915" s="7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76"/>
      <c r="K916" s="7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76"/>
      <c r="K917" s="7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76"/>
      <c r="K918" s="7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76"/>
      <c r="K919" s="7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76"/>
      <c r="K920" s="7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76"/>
      <c r="K921" s="7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76"/>
      <c r="K922" s="7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76"/>
      <c r="K923" s="7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76"/>
      <c r="K924" s="7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76"/>
      <c r="K925" s="7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76"/>
      <c r="K926" s="7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76"/>
      <c r="K927" s="7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76"/>
      <c r="K928" s="7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76"/>
      <c r="K929" s="7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76"/>
      <c r="K930" s="7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76"/>
      <c r="K931" s="7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76"/>
      <c r="K932" s="7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76"/>
      <c r="K933" s="7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76"/>
      <c r="K934" s="7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76"/>
      <c r="K935" s="7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76"/>
      <c r="K936" s="7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76"/>
      <c r="K937" s="7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76"/>
      <c r="K938" s="7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76"/>
      <c r="K939" s="7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76"/>
      <c r="K940" s="7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76"/>
      <c r="K941" s="7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76"/>
      <c r="K942" s="7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76"/>
      <c r="K943" s="7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76"/>
      <c r="K944" s="7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76"/>
      <c r="K945" s="7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76"/>
      <c r="K946" s="7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76"/>
      <c r="K947" s="7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76"/>
      <c r="K948" s="7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76"/>
      <c r="K949" s="7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76"/>
      <c r="K950" s="7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76"/>
      <c r="K951" s="7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76"/>
      <c r="K952" s="7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76"/>
      <c r="K953" s="7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76"/>
      <c r="K954" s="7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76"/>
      <c r="K955" s="7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76"/>
      <c r="K956" s="7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76"/>
      <c r="K957" s="7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76"/>
      <c r="K958" s="7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76"/>
      <c r="K959" s="7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76"/>
      <c r="K960" s="7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76"/>
      <c r="K961" s="7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76"/>
      <c r="K962" s="7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76"/>
      <c r="K963" s="7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76"/>
      <c r="K964" s="7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76"/>
      <c r="K965" s="7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76"/>
      <c r="K966" s="7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76"/>
      <c r="K967" s="7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76"/>
      <c r="K968" s="7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76"/>
      <c r="K969" s="7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76"/>
      <c r="K970" s="7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76"/>
      <c r="K971" s="7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76"/>
      <c r="K972" s="7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76"/>
      <c r="K973" s="7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76"/>
      <c r="K974" s="7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76"/>
      <c r="K975" s="7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76"/>
      <c r="K976" s="7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76"/>
      <c r="K977" s="7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76"/>
      <c r="K978" s="7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76"/>
      <c r="K979" s="7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76"/>
      <c r="K980" s="7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76"/>
      <c r="K981" s="7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76"/>
      <c r="K982" s="7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76"/>
      <c r="K983" s="7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76"/>
      <c r="K984" s="7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76"/>
      <c r="K985" s="7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76"/>
      <c r="K986" s="7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76"/>
      <c r="K987" s="7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76"/>
      <c r="K988" s="7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76"/>
      <c r="K989" s="76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76"/>
      <c r="K990" s="76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76"/>
      <c r="K991" s="76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76"/>
      <c r="K992" s="76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76"/>
      <c r="K993" s="76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76"/>
      <c r="K994" s="76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76"/>
      <c r="K995" s="76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76"/>
      <c r="K996" s="76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76"/>
      <c r="K997" s="76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76"/>
      <c r="K998" s="76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76"/>
      <c r="K999" s="76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76"/>
      <c r="K1000" s="76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2:R2"/>
    <mergeCell ref="N4:R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DATE(About!Q8,About!Q10, 1)</f>
        <v>45292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DATE(About!Q8,About!Q10, 1)</f>
        <v>45292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45291</v>
      </c>
      <c r="C4" s="103"/>
      <c r="D4" s="104">
        <f>D5</f>
        <v>45292</v>
      </c>
      <c r="E4" s="103"/>
      <c r="F4" s="104">
        <f>F5</f>
        <v>45293</v>
      </c>
      <c r="G4" s="103"/>
      <c r="H4" s="104">
        <f>H5</f>
        <v>45294</v>
      </c>
      <c r="I4" s="103"/>
      <c r="J4" s="104">
        <f>J5</f>
        <v>45295</v>
      </c>
      <c r="K4" s="83"/>
      <c r="L4" s="83"/>
      <c r="M4" s="103"/>
      <c r="N4" s="104">
        <f>N5</f>
        <v>45296</v>
      </c>
      <c r="O4" s="83"/>
      <c r="P4" s="83"/>
      <c r="Q4" s="83"/>
      <c r="R4" s="83"/>
      <c r="S4" s="83"/>
      <c r="T4" s="83"/>
      <c r="U4" s="103"/>
      <c r="V4" s="104">
        <f>V5</f>
        <v>45297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45291</v>
      </c>
      <c r="C5" s="111"/>
      <c r="D5" s="112">
        <f>B5+1</f>
        <v>45292</v>
      </c>
      <c r="E5" s="111"/>
      <c r="F5" s="112">
        <f>D5+1</f>
        <v>45293</v>
      </c>
      <c r="G5" s="111"/>
      <c r="H5" s="112">
        <f>F5+1</f>
        <v>45294</v>
      </c>
      <c r="I5" s="111"/>
      <c r="J5" s="112">
        <f>H5+1</f>
        <v>45295</v>
      </c>
      <c r="K5" s="113"/>
      <c r="L5" s="114"/>
      <c r="M5" s="115"/>
      <c r="N5" s="112">
        <f>J5+1</f>
        <v>45296</v>
      </c>
      <c r="O5" s="113"/>
      <c r="P5" s="113"/>
      <c r="Q5" s="113"/>
      <c r="R5" s="113"/>
      <c r="S5" s="113"/>
      <c r="T5" s="113"/>
      <c r="U5" s="111"/>
      <c r="V5" s="112">
        <f>N5+1</f>
        <v>45297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45298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45299</v>
      </c>
      <c r="E8" s="135"/>
      <c r="F8" s="134">
        <f>D8+1</f>
        <v>45300</v>
      </c>
      <c r="G8" s="135"/>
      <c r="H8" s="134">
        <f>F8+1</f>
        <v>45301</v>
      </c>
      <c r="I8" s="135"/>
      <c r="J8" s="134">
        <f>H8+1</f>
        <v>45302</v>
      </c>
      <c r="K8" s="7"/>
      <c r="L8" s="8"/>
      <c r="M8" s="136"/>
      <c r="N8" s="134">
        <f>J8+1</f>
        <v>45303</v>
      </c>
      <c r="O8" s="7"/>
      <c r="P8" s="7"/>
      <c r="Q8" s="7"/>
      <c r="R8" s="7"/>
      <c r="S8" s="7"/>
      <c r="T8" s="7"/>
      <c r="U8" s="135"/>
      <c r="V8" s="134">
        <f>N8+1</f>
        <v>45304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45305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45306</v>
      </c>
      <c r="E11" s="135"/>
      <c r="F11" s="134">
        <f>D11+1</f>
        <v>45307</v>
      </c>
      <c r="G11" s="135"/>
      <c r="H11" s="134">
        <f>F11+1</f>
        <v>45308</v>
      </c>
      <c r="I11" s="135"/>
      <c r="J11" s="134">
        <f>H11+1</f>
        <v>45309</v>
      </c>
      <c r="K11" s="7"/>
      <c r="L11" s="8"/>
      <c r="M11" s="136"/>
      <c r="N11" s="134">
        <f>J11+1</f>
        <v>45310</v>
      </c>
      <c r="O11" s="7"/>
      <c r="P11" s="7"/>
      <c r="Q11" s="7"/>
      <c r="R11" s="7"/>
      <c r="S11" s="7"/>
      <c r="T11" s="7"/>
      <c r="U11" s="135"/>
      <c r="V11" s="134">
        <f>N11+1</f>
        <v>45311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45312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45313</v>
      </c>
      <c r="E14" s="135"/>
      <c r="F14" s="134">
        <f>D14+1</f>
        <v>45314</v>
      </c>
      <c r="G14" s="135"/>
      <c r="H14" s="134">
        <f>F14+1</f>
        <v>45315</v>
      </c>
      <c r="I14" s="135"/>
      <c r="J14" s="134">
        <f>H14+1</f>
        <v>45316</v>
      </c>
      <c r="K14" s="7"/>
      <c r="L14" s="8"/>
      <c r="M14" s="136"/>
      <c r="N14" s="134">
        <f>J14+1</f>
        <v>45317</v>
      </c>
      <c r="O14" s="7"/>
      <c r="P14" s="7"/>
      <c r="Q14" s="7"/>
      <c r="R14" s="7"/>
      <c r="S14" s="7"/>
      <c r="T14" s="7"/>
      <c r="U14" s="135"/>
      <c r="V14" s="134">
        <f>N14+1</f>
        <v>45318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45319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45320</v>
      </c>
      <c r="E17" s="135"/>
      <c r="F17" s="134">
        <f>D17+1</f>
        <v>45321</v>
      </c>
      <c r="G17" s="135"/>
      <c r="H17" s="134">
        <f>F17+1</f>
        <v>45322</v>
      </c>
      <c r="I17" s="135"/>
      <c r="J17" s="147">
        <f>H17+1</f>
        <v>45323</v>
      </c>
      <c r="K17" s="7"/>
      <c r="L17" s="8"/>
      <c r="M17" s="148"/>
      <c r="N17" s="147">
        <f>J17+1</f>
        <v>45324</v>
      </c>
      <c r="O17" s="7"/>
      <c r="P17" s="7"/>
      <c r="Q17" s="7"/>
      <c r="R17" s="7"/>
      <c r="S17" s="7"/>
      <c r="T17" s="7"/>
      <c r="U17" s="135"/>
      <c r="V17" s="147">
        <f>N17+1</f>
        <v>45325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45326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45327</v>
      </c>
      <c r="E20" s="135"/>
      <c r="F20" s="154">
        <f>D20+1</f>
        <v>45328</v>
      </c>
      <c r="G20" s="135"/>
      <c r="H20" s="154">
        <f>F20+1</f>
        <v>45329</v>
      </c>
      <c r="I20" s="135"/>
      <c r="J20" s="154">
        <f>H20+1</f>
        <v>45330</v>
      </c>
      <c r="K20" s="7"/>
      <c r="L20" s="8"/>
      <c r="M20" s="155"/>
      <c r="N20" s="154">
        <f>J20+1</f>
        <v>45331</v>
      </c>
      <c r="O20" s="7"/>
      <c r="P20" s="7"/>
      <c r="Q20" s="7"/>
      <c r="R20" s="7"/>
      <c r="S20" s="7"/>
      <c r="T20" s="7"/>
      <c r="U20" s="135"/>
      <c r="V20" s="154">
        <f>N20+1</f>
        <v>45332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45261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45323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 t="str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/>
      </c>
      <c r="R27" s="190" t="str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/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45261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45262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 t="str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/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45323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45324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45325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45263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45264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45265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45266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45267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45268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45269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45326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45327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45328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45329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45330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45331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45332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45270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45271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45272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45273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45274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45275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45276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45333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45334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45335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45336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45337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45338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45339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45277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45278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45279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45280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45281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45282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45283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45340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45341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45342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45343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45344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45345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45346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45284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45285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45286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45287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45288</v>
      </c>
      <c r="S31" s="190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>45289</v>
      </c>
      <c r="T31" s="190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>45290</v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45347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45348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45349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45350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45351</v>
      </c>
      <c r="AB31" s="190" t="str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/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>45291</v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DATE(About!Q8,About!Q10+1, 1)</f>
        <v>45323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DATE(About!Q8,About!Q10+1, 1)</f>
        <v>45323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45319</v>
      </c>
      <c r="C4" s="103"/>
      <c r="D4" s="104">
        <f>D5</f>
        <v>45320</v>
      </c>
      <c r="E4" s="103"/>
      <c r="F4" s="104">
        <f>F5</f>
        <v>45321</v>
      </c>
      <c r="G4" s="103"/>
      <c r="H4" s="104">
        <f>H5</f>
        <v>45322</v>
      </c>
      <c r="I4" s="103"/>
      <c r="J4" s="104">
        <f>J5</f>
        <v>45323</v>
      </c>
      <c r="K4" s="83"/>
      <c r="L4" s="83"/>
      <c r="M4" s="103"/>
      <c r="N4" s="104">
        <f>N5</f>
        <v>45324</v>
      </c>
      <c r="O4" s="83"/>
      <c r="P4" s="83"/>
      <c r="Q4" s="83"/>
      <c r="R4" s="83"/>
      <c r="S4" s="83"/>
      <c r="T4" s="83"/>
      <c r="U4" s="103"/>
      <c r="V4" s="104">
        <f>V5</f>
        <v>45325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45319</v>
      </c>
      <c r="C5" s="111"/>
      <c r="D5" s="112">
        <f>B5+1</f>
        <v>45320</v>
      </c>
      <c r="E5" s="111"/>
      <c r="F5" s="112">
        <f>D5+1</f>
        <v>45321</v>
      </c>
      <c r="G5" s="111"/>
      <c r="H5" s="112">
        <f>F5+1</f>
        <v>45322</v>
      </c>
      <c r="I5" s="111"/>
      <c r="J5" s="112">
        <f>H5+1</f>
        <v>45323</v>
      </c>
      <c r="K5" s="113"/>
      <c r="L5" s="114"/>
      <c r="M5" s="115"/>
      <c r="N5" s="112">
        <f>J5+1</f>
        <v>45324</v>
      </c>
      <c r="O5" s="113"/>
      <c r="P5" s="113"/>
      <c r="Q5" s="113"/>
      <c r="R5" s="113"/>
      <c r="S5" s="113"/>
      <c r="T5" s="113"/>
      <c r="U5" s="111"/>
      <c r="V5" s="112">
        <f>N5+1</f>
        <v>45325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45326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45327</v>
      </c>
      <c r="E8" s="135"/>
      <c r="F8" s="134">
        <f>D8+1</f>
        <v>45328</v>
      </c>
      <c r="G8" s="135"/>
      <c r="H8" s="134">
        <f>F8+1</f>
        <v>45329</v>
      </c>
      <c r="I8" s="135"/>
      <c r="J8" s="134">
        <f>H8+1</f>
        <v>45330</v>
      </c>
      <c r="K8" s="7"/>
      <c r="L8" s="8"/>
      <c r="M8" s="136"/>
      <c r="N8" s="134">
        <f>J8+1</f>
        <v>45331</v>
      </c>
      <c r="O8" s="7"/>
      <c r="P8" s="7"/>
      <c r="Q8" s="7"/>
      <c r="R8" s="7"/>
      <c r="S8" s="7"/>
      <c r="T8" s="7"/>
      <c r="U8" s="135"/>
      <c r="V8" s="134">
        <f>N8+1</f>
        <v>45332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45333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45334</v>
      </c>
      <c r="E11" s="135"/>
      <c r="F11" s="134">
        <f>D11+1</f>
        <v>45335</v>
      </c>
      <c r="G11" s="135"/>
      <c r="H11" s="134">
        <f>F11+1</f>
        <v>45336</v>
      </c>
      <c r="I11" s="135"/>
      <c r="J11" s="134">
        <f>H11+1</f>
        <v>45337</v>
      </c>
      <c r="K11" s="7"/>
      <c r="L11" s="8"/>
      <c r="M11" s="136"/>
      <c r="N11" s="134">
        <f>J11+1</f>
        <v>45338</v>
      </c>
      <c r="O11" s="7"/>
      <c r="P11" s="7"/>
      <c r="Q11" s="7"/>
      <c r="R11" s="7"/>
      <c r="S11" s="7"/>
      <c r="T11" s="7"/>
      <c r="U11" s="135"/>
      <c r="V11" s="134">
        <f>N11+1</f>
        <v>45339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45340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45341</v>
      </c>
      <c r="E14" s="135"/>
      <c r="F14" s="134">
        <f>D14+1</f>
        <v>45342</v>
      </c>
      <c r="G14" s="135"/>
      <c r="H14" s="134">
        <f>F14+1</f>
        <v>45343</v>
      </c>
      <c r="I14" s="135"/>
      <c r="J14" s="134">
        <f>H14+1</f>
        <v>45344</v>
      </c>
      <c r="K14" s="7"/>
      <c r="L14" s="8"/>
      <c r="M14" s="136"/>
      <c r="N14" s="134">
        <f>J14+1</f>
        <v>45345</v>
      </c>
      <c r="O14" s="7"/>
      <c r="P14" s="7"/>
      <c r="Q14" s="7"/>
      <c r="R14" s="7"/>
      <c r="S14" s="7"/>
      <c r="T14" s="7"/>
      <c r="U14" s="135"/>
      <c r="V14" s="134">
        <f>N14+1</f>
        <v>45346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45347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45348</v>
      </c>
      <c r="E17" s="135"/>
      <c r="F17" s="134">
        <f>D17+1</f>
        <v>45349</v>
      </c>
      <c r="G17" s="135"/>
      <c r="H17" s="134">
        <f>F17+1</f>
        <v>45350</v>
      </c>
      <c r="I17" s="135"/>
      <c r="J17" s="147">
        <f>H17+1</f>
        <v>45351</v>
      </c>
      <c r="K17" s="7"/>
      <c r="L17" s="8"/>
      <c r="M17" s="148"/>
      <c r="N17" s="147">
        <f>J17+1</f>
        <v>45352</v>
      </c>
      <c r="O17" s="7"/>
      <c r="P17" s="7"/>
      <c r="Q17" s="7"/>
      <c r="R17" s="7"/>
      <c r="S17" s="7"/>
      <c r="T17" s="7"/>
      <c r="U17" s="135"/>
      <c r="V17" s="147">
        <f>N17+1</f>
        <v>45353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45354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45355</v>
      </c>
      <c r="E20" s="135"/>
      <c r="F20" s="154">
        <f>D20+1</f>
        <v>45356</v>
      </c>
      <c r="G20" s="135"/>
      <c r="H20" s="154">
        <f>F20+1</f>
        <v>45357</v>
      </c>
      <c r="I20" s="135"/>
      <c r="J20" s="154">
        <f>H20+1</f>
        <v>45358</v>
      </c>
      <c r="K20" s="7"/>
      <c r="L20" s="8"/>
      <c r="M20" s="155"/>
      <c r="N20" s="154">
        <f>J20+1</f>
        <v>45359</v>
      </c>
      <c r="O20" s="7"/>
      <c r="P20" s="7"/>
      <c r="Q20" s="7"/>
      <c r="R20" s="7"/>
      <c r="S20" s="7"/>
      <c r="T20" s="7"/>
      <c r="U20" s="135"/>
      <c r="V20" s="154">
        <f>N20+1</f>
        <v>45360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45292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45352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>45292</v>
      </c>
      <c r="P27" s="190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>45293</v>
      </c>
      <c r="Q27" s="190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>45294</v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45295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45296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45297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 t="str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/>
      </c>
      <c r="AA27" s="190" t="str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/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45352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45353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45298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45299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45300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45301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45302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45303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45304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45354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45355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45356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45357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45358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45359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45360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45305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45306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45307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45308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45309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45310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45311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45361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45362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45363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45364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45365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45366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45367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45312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45313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45314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45315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45316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45317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45318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45368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45369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45370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45371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45372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45373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45374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45319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45320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45321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45322</v>
      </c>
      <c r="R31" s="190" t="str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/>
      </c>
      <c r="S31" s="190" t="str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/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45375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45376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45377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45378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45379</v>
      </c>
      <c r="AB31" s="190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>45380</v>
      </c>
      <c r="AC31" s="190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>45381</v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>45382</v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DATE(About!Q8,About!Q10+2, 1)</f>
        <v>45352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DATE(About!Q8,About!Q10+2, 1)</f>
        <v>45352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45347</v>
      </c>
      <c r="C4" s="103"/>
      <c r="D4" s="104">
        <f>D5</f>
        <v>45348</v>
      </c>
      <c r="E4" s="103"/>
      <c r="F4" s="104">
        <f>F5</f>
        <v>45349</v>
      </c>
      <c r="G4" s="103"/>
      <c r="H4" s="104">
        <f>H5</f>
        <v>45350</v>
      </c>
      <c r="I4" s="103"/>
      <c r="J4" s="104">
        <f>J5</f>
        <v>45351</v>
      </c>
      <c r="K4" s="83"/>
      <c r="L4" s="83"/>
      <c r="M4" s="103"/>
      <c r="N4" s="104">
        <f>N5</f>
        <v>45352</v>
      </c>
      <c r="O4" s="83"/>
      <c r="P4" s="83"/>
      <c r="Q4" s="83"/>
      <c r="R4" s="83"/>
      <c r="S4" s="83"/>
      <c r="T4" s="83"/>
      <c r="U4" s="103"/>
      <c r="V4" s="104">
        <f>V5</f>
        <v>45353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45347</v>
      </c>
      <c r="C5" s="111"/>
      <c r="D5" s="112">
        <f>B5+1</f>
        <v>45348</v>
      </c>
      <c r="E5" s="111"/>
      <c r="F5" s="112">
        <f>D5+1</f>
        <v>45349</v>
      </c>
      <c r="G5" s="111"/>
      <c r="H5" s="112">
        <f>F5+1</f>
        <v>45350</v>
      </c>
      <c r="I5" s="111"/>
      <c r="J5" s="112">
        <f>H5+1</f>
        <v>45351</v>
      </c>
      <c r="K5" s="113"/>
      <c r="L5" s="114"/>
      <c r="M5" s="115"/>
      <c r="N5" s="112">
        <f>J5+1</f>
        <v>45352</v>
      </c>
      <c r="O5" s="113"/>
      <c r="P5" s="113"/>
      <c r="Q5" s="113"/>
      <c r="R5" s="113"/>
      <c r="S5" s="113"/>
      <c r="T5" s="113"/>
      <c r="U5" s="111"/>
      <c r="V5" s="112">
        <f>N5+1</f>
        <v>45353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45354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45355</v>
      </c>
      <c r="E8" s="135"/>
      <c r="F8" s="134">
        <f>D8+1</f>
        <v>45356</v>
      </c>
      <c r="G8" s="135"/>
      <c r="H8" s="134">
        <f>F8+1</f>
        <v>45357</v>
      </c>
      <c r="I8" s="135"/>
      <c r="J8" s="134">
        <f>H8+1</f>
        <v>45358</v>
      </c>
      <c r="K8" s="7"/>
      <c r="L8" s="8"/>
      <c r="M8" s="136"/>
      <c r="N8" s="134">
        <f>J8+1</f>
        <v>45359</v>
      </c>
      <c r="O8" s="7"/>
      <c r="P8" s="7"/>
      <c r="Q8" s="7"/>
      <c r="R8" s="7"/>
      <c r="S8" s="7"/>
      <c r="T8" s="7"/>
      <c r="U8" s="135"/>
      <c r="V8" s="134">
        <f>N8+1</f>
        <v>45360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45361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45362</v>
      </c>
      <c r="E11" s="135"/>
      <c r="F11" s="134">
        <f>D11+1</f>
        <v>45363</v>
      </c>
      <c r="G11" s="135"/>
      <c r="H11" s="134">
        <f>F11+1</f>
        <v>45364</v>
      </c>
      <c r="I11" s="135"/>
      <c r="J11" s="134">
        <f>H11+1</f>
        <v>45365</v>
      </c>
      <c r="K11" s="7"/>
      <c r="L11" s="8"/>
      <c r="M11" s="136"/>
      <c r="N11" s="134">
        <f>J11+1</f>
        <v>45366</v>
      </c>
      <c r="O11" s="7"/>
      <c r="P11" s="7"/>
      <c r="Q11" s="7"/>
      <c r="R11" s="7"/>
      <c r="S11" s="7"/>
      <c r="T11" s="7"/>
      <c r="U11" s="135"/>
      <c r="V11" s="134">
        <f>N11+1</f>
        <v>45367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45368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45369</v>
      </c>
      <c r="E14" s="135"/>
      <c r="F14" s="134">
        <f>D14+1</f>
        <v>45370</v>
      </c>
      <c r="G14" s="135"/>
      <c r="H14" s="134">
        <f>F14+1</f>
        <v>45371</v>
      </c>
      <c r="I14" s="135"/>
      <c r="J14" s="134">
        <f>H14+1</f>
        <v>45372</v>
      </c>
      <c r="K14" s="7"/>
      <c r="L14" s="8"/>
      <c r="M14" s="136"/>
      <c r="N14" s="134">
        <f>J14+1</f>
        <v>45373</v>
      </c>
      <c r="O14" s="7"/>
      <c r="P14" s="7"/>
      <c r="Q14" s="7"/>
      <c r="R14" s="7"/>
      <c r="S14" s="7"/>
      <c r="T14" s="7"/>
      <c r="U14" s="135"/>
      <c r="V14" s="134">
        <f>N14+1</f>
        <v>45374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45375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45376</v>
      </c>
      <c r="E17" s="135"/>
      <c r="F17" s="134">
        <f>D17+1</f>
        <v>45377</v>
      </c>
      <c r="G17" s="135"/>
      <c r="H17" s="134">
        <f>F17+1</f>
        <v>45378</v>
      </c>
      <c r="I17" s="135"/>
      <c r="J17" s="147">
        <f>H17+1</f>
        <v>45379</v>
      </c>
      <c r="K17" s="7"/>
      <c r="L17" s="8"/>
      <c r="M17" s="148"/>
      <c r="N17" s="147">
        <f>J17+1</f>
        <v>45380</v>
      </c>
      <c r="O17" s="7"/>
      <c r="P17" s="7"/>
      <c r="Q17" s="7"/>
      <c r="R17" s="7"/>
      <c r="S17" s="7"/>
      <c r="T17" s="7"/>
      <c r="U17" s="135"/>
      <c r="V17" s="147">
        <f>N17+1</f>
        <v>45381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45382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45383</v>
      </c>
      <c r="E20" s="135"/>
      <c r="F20" s="154">
        <f>D20+1</f>
        <v>45384</v>
      </c>
      <c r="G20" s="135"/>
      <c r="H20" s="154">
        <f>F20+1</f>
        <v>45385</v>
      </c>
      <c r="I20" s="135"/>
      <c r="J20" s="154">
        <f>H20+1</f>
        <v>45386</v>
      </c>
      <c r="K20" s="7"/>
      <c r="L20" s="8"/>
      <c r="M20" s="155"/>
      <c r="N20" s="154">
        <f>J20+1</f>
        <v>45387</v>
      </c>
      <c r="O20" s="7"/>
      <c r="P20" s="7"/>
      <c r="Q20" s="7"/>
      <c r="R20" s="7"/>
      <c r="S20" s="7"/>
      <c r="T20" s="7"/>
      <c r="U20" s="135"/>
      <c r="V20" s="154">
        <f>N20+1</f>
        <v>45388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45323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45383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 t="str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/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45323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45324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45325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>45383</v>
      </c>
      <c r="Y27" s="190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>45384</v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45385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45386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45387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45388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45326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45327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45328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45329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45330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45331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45332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45389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45390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45391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45392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45393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45394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45395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45333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45334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45335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45336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45337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45338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45339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45396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45397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45398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45399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45400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45401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45402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45340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45341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45342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45343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45344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45345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45346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45403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45404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45405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45406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45407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45408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45409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45347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45348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45349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45350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45351</v>
      </c>
      <c r="S31" s="190" t="str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/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45410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45411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45412</v>
      </c>
      <c r="Z31" s="190" t="str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/>
      </c>
      <c r="AA31" s="190" t="str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/>
      </c>
      <c r="AB31" s="190" t="str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/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DATE(About!Q8,About!Q10+3, 1)</f>
        <v>45383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DATE(About!Q8,About!Q10+3, 1)</f>
        <v>45383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45382</v>
      </c>
      <c r="C4" s="103"/>
      <c r="D4" s="104">
        <f>D5</f>
        <v>45383</v>
      </c>
      <c r="E4" s="103"/>
      <c r="F4" s="104">
        <f>F5</f>
        <v>45384</v>
      </c>
      <c r="G4" s="103"/>
      <c r="H4" s="104">
        <f>H5</f>
        <v>45385</v>
      </c>
      <c r="I4" s="103"/>
      <c r="J4" s="104">
        <f>J5</f>
        <v>45386</v>
      </c>
      <c r="K4" s="83"/>
      <c r="L4" s="83"/>
      <c r="M4" s="103"/>
      <c r="N4" s="104">
        <f>N5</f>
        <v>45387</v>
      </c>
      <c r="O4" s="83"/>
      <c r="P4" s="83"/>
      <c r="Q4" s="83"/>
      <c r="R4" s="83"/>
      <c r="S4" s="83"/>
      <c r="T4" s="83"/>
      <c r="U4" s="103"/>
      <c r="V4" s="104">
        <f>V5</f>
        <v>45388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45382</v>
      </c>
      <c r="C5" s="111"/>
      <c r="D5" s="112">
        <f>B5+1</f>
        <v>45383</v>
      </c>
      <c r="E5" s="111"/>
      <c r="F5" s="112">
        <f>D5+1</f>
        <v>45384</v>
      </c>
      <c r="G5" s="111"/>
      <c r="H5" s="112">
        <f>F5+1</f>
        <v>45385</v>
      </c>
      <c r="I5" s="111"/>
      <c r="J5" s="112">
        <f>H5+1</f>
        <v>45386</v>
      </c>
      <c r="K5" s="113"/>
      <c r="L5" s="114"/>
      <c r="M5" s="115"/>
      <c r="N5" s="112">
        <f>J5+1</f>
        <v>45387</v>
      </c>
      <c r="O5" s="113"/>
      <c r="P5" s="113"/>
      <c r="Q5" s="113"/>
      <c r="R5" s="113"/>
      <c r="S5" s="113"/>
      <c r="T5" s="113"/>
      <c r="U5" s="111"/>
      <c r="V5" s="112">
        <f>N5+1</f>
        <v>45388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45389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45390</v>
      </c>
      <c r="E8" s="135"/>
      <c r="F8" s="134">
        <f>D8+1</f>
        <v>45391</v>
      </c>
      <c r="G8" s="135"/>
      <c r="H8" s="134">
        <f>F8+1</f>
        <v>45392</v>
      </c>
      <c r="I8" s="135"/>
      <c r="J8" s="134">
        <f>H8+1</f>
        <v>45393</v>
      </c>
      <c r="K8" s="7"/>
      <c r="L8" s="8"/>
      <c r="M8" s="136"/>
      <c r="N8" s="134">
        <f>J8+1</f>
        <v>45394</v>
      </c>
      <c r="O8" s="7"/>
      <c r="P8" s="7"/>
      <c r="Q8" s="7"/>
      <c r="R8" s="7"/>
      <c r="S8" s="7"/>
      <c r="T8" s="7"/>
      <c r="U8" s="135"/>
      <c r="V8" s="134">
        <f>N8+1</f>
        <v>45395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45396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45397</v>
      </c>
      <c r="E11" s="135"/>
      <c r="F11" s="134">
        <f>D11+1</f>
        <v>45398</v>
      </c>
      <c r="G11" s="135"/>
      <c r="H11" s="134">
        <f>F11+1</f>
        <v>45399</v>
      </c>
      <c r="I11" s="135"/>
      <c r="J11" s="134">
        <f>H11+1</f>
        <v>45400</v>
      </c>
      <c r="K11" s="7"/>
      <c r="L11" s="8"/>
      <c r="M11" s="136"/>
      <c r="N11" s="134">
        <f>J11+1</f>
        <v>45401</v>
      </c>
      <c r="O11" s="7"/>
      <c r="P11" s="7"/>
      <c r="Q11" s="7"/>
      <c r="R11" s="7"/>
      <c r="S11" s="7"/>
      <c r="T11" s="7"/>
      <c r="U11" s="135"/>
      <c r="V11" s="134">
        <f>N11+1</f>
        <v>45402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45403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45404</v>
      </c>
      <c r="E14" s="135"/>
      <c r="F14" s="134">
        <f>D14+1</f>
        <v>45405</v>
      </c>
      <c r="G14" s="135"/>
      <c r="H14" s="134">
        <f>F14+1</f>
        <v>45406</v>
      </c>
      <c r="I14" s="135"/>
      <c r="J14" s="134">
        <f>H14+1</f>
        <v>45407</v>
      </c>
      <c r="K14" s="7"/>
      <c r="L14" s="8"/>
      <c r="M14" s="136"/>
      <c r="N14" s="134">
        <f>J14+1</f>
        <v>45408</v>
      </c>
      <c r="O14" s="7"/>
      <c r="P14" s="7"/>
      <c r="Q14" s="7"/>
      <c r="R14" s="7"/>
      <c r="S14" s="7"/>
      <c r="T14" s="7"/>
      <c r="U14" s="135"/>
      <c r="V14" s="134">
        <f>N14+1</f>
        <v>45409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45410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45411</v>
      </c>
      <c r="E17" s="135"/>
      <c r="F17" s="134">
        <f>D17+1</f>
        <v>45412</v>
      </c>
      <c r="G17" s="135"/>
      <c r="H17" s="134">
        <f>F17+1</f>
        <v>45413</v>
      </c>
      <c r="I17" s="135"/>
      <c r="J17" s="147">
        <f>H17+1</f>
        <v>45414</v>
      </c>
      <c r="K17" s="7"/>
      <c r="L17" s="8"/>
      <c r="M17" s="148"/>
      <c r="N17" s="147">
        <f>J17+1</f>
        <v>45415</v>
      </c>
      <c r="O17" s="7"/>
      <c r="P17" s="7"/>
      <c r="Q17" s="7"/>
      <c r="R17" s="7"/>
      <c r="S17" s="7"/>
      <c r="T17" s="7"/>
      <c r="U17" s="135"/>
      <c r="V17" s="147">
        <f>N17+1</f>
        <v>45416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45417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45418</v>
      </c>
      <c r="E20" s="135"/>
      <c r="F20" s="154">
        <f>D20+1</f>
        <v>45419</v>
      </c>
      <c r="G20" s="135"/>
      <c r="H20" s="154">
        <f>F20+1</f>
        <v>45420</v>
      </c>
      <c r="I20" s="135"/>
      <c r="J20" s="154">
        <f>H20+1</f>
        <v>45421</v>
      </c>
      <c r="K20" s="7"/>
      <c r="L20" s="8"/>
      <c r="M20" s="155"/>
      <c r="N20" s="154">
        <f>J20+1</f>
        <v>45422</v>
      </c>
      <c r="O20" s="7"/>
      <c r="P20" s="7"/>
      <c r="Q20" s="7"/>
      <c r="R20" s="7"/>
      <c r="S20" s="7"/>
      <c r="T20" s="7"/>
      <c r="U20" s="135"/>
      <c r="V20" s="154">
        <f>N20+1</f>
        <v>45423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45352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45413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 t="str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/>
      </c>
      <c r="R27" s="190" t="str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/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45352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45353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45413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45414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45415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45416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45354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45355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45356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45357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45358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45359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45360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45417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45418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45419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45420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45421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45422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45423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45361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45362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45363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45364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45365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45366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45367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45424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45425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45426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45427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45428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45429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45430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45368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45369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45370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45371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45372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45373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45374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45431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45432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45433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45434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45435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45436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45437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45375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45376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45377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45378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45379</v>
      </c>
      <c r="S31" s="190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>45380</v>
      </c>
      <c r="T31" s="190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>45381</v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45438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45439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45440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45441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45442</v>
      </c>
      <c r="AB31" s="190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>45443</v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>45382</v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DATE(About!Q8,About!Q10+4, 1)</f>
        <v>45413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DATE(About!Q8,About!Q10+4, 1)</f>
        <v>45413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45410</v>
      </c>
      <c r="C4" s="103"/>
      <c r="D4" s="104">
        <f>D5</f>
        <v>45411</v>
      </c>
      <c r="E4" s="103"/>
      <c r="F4" s="104">
        <f>F5</f>
        <v>45412</v>
      </c>
      <c r="G4" s="103"/>
      <c r="H4" s="104">
        <f>H5</f>
        <v>45413</v>
      </c>
      <c r="I4" s="103"/>
      <c r="J4" s="104">
        <f>J5</f>
        <v>45414</v>
      </c>
      <c r="K4" s="83"/>
      <c r="L4" s="83"/>
      <c r="M4" s="103"/>
      <c r="N4" s="104">
        <f>N5</f>
        <v>45415</v>
      </c>
      <c r="O4" s="83"/>
      <c r="P4" s="83"/>
      <c r="Q4" s="83"/>
      <c r="R4" s="83"/>
      <c r="S4" s="83"/>
      <c r="T4" s="83"/>
      <c r="U4" s="103"/>
      <c r="V4" s="104">
        <f>V5</f>
        <v>45416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45410</v>
      </c>
      <c r="C5" s="111"/>
      <c r="D5" s="112">
        <f>B5+1</f>
        <v>45411</v>
      </c>
      <c r="E5" s="111"/>
      <c r="F5" s="112">
        <f>D5+1</f>
        <v>45412</v>
      </c>
      <c r="G5" s="111"/>
      <c r="H5" s="112">
        <f>F5+1</f>
        <v>45413</v>
      </c>
      <c r="I5" s="111"/>
      <c r="J5" s="112">
        <f>H5+1</f>
        <v>45414</v>
      </c>
      <c r="K5" s="113"/>
      <c r="L5" s="114"/>
      <c r="M5" s="115"/>
      <c r="N5" s="112">
        <f>J5+1</f>
        <v>45415</v>
      </c>
      <c r="O5" s="113"/>
      <c r="P5" s="113"/>
      <c r="Q5" s="113"/>
      <c r="R5" s="113"/>
      <c r="S5" s="113"/>
      <c r="T5" s="113"/>
      <c r="U5" s="111"/>
      <c r="V5" s="112">
        <f>N5+1</f>
        <v>45416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45417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45418</v>
      </c>
      <c r="E8" s="135"/>
      <c r="F8" s="134">
        <f>D8+1</f>
        <v>45419</v>
      </c>
      <c r="G8" s="135"/>
      <c r="H8" s="134">
        <f>F8+1</f>
        <v>45420</v>
      </c>
      <c r="I8" s="135"/>
      <c r="J8" s="134">
        <f>H8+1</f>
        <v>45421</v>
      </c>
      <c r="K8" s="7"/>
      <c r="L8" s="8"/>
      <c r="M8" s="136"/>
      <c r="N8" s="134">
        <f>J8+1</f>
        <v>45422</v>
      </c>
      <c r="O8" s="7"/>
      <c r="P8" s="7"/>
      <c r="Q8" s="7"/>
      <c r="R8" s="7"/>
      <c r="S8" s="7"/>
      <c r="T8" s="7"/>
      <c r="U8" s="135"/>
      <c r="V8" s="134">
        <f>N8+1</f>
        <v>45423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45424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45425</v>
      </c>
      <c r="E11" s="135"/>
      <c r="F11" s="134">
        <f>D11+1</f>
        <v>45426</v>
      </c>
      <c r="G11" s="135"/>
      <c r="H11" s="134">
        <f>F11+1</f>
        <v>45427</v>
      </c>
      <c r="I11" s="135"/>
      <c r="J11" s="134">
        <f>H11+1</f>
        <v>45428</v>
      </c>
      <c r="K11" s="7"/>
      <c r="L11" s="8"/>
      <c r="M11" s="136"/>
      <c r="N11" s="134">
        <f>J11+1</f>
        <v>45429</v>
      </c>
      <c r="O11" s="7"/>
      <c r="P11" s="7"/>
      <c r="Q11" s="7"/>
      <c r="R11" s="7"/>
      <c r="S11" s="7"/>
      <c r="T11" s="7"/>
      <c r="U11" s="135"/>
      <c r="V11" s="134">
        <f>N11+1</f>
        <v>45430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45431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45432</v>
      </c>
      <c r="E14" s="135"/>
      <c r="F14" s="134">
        <f>D14+1</f>
        <v>45433</v>
      </c>
      <c r="G14" s="135"/>
      <c r="H14" s="134">
        <f>F14+1</f>
        <v>45434</v>
      </c>
      <c r="I14" s="135"/>
      <c r="J14" s="134">
        <f>H14+1</f>
        <v>45435</v>
      </c>
      <c r="K14" s="7"/>
      <c r="L14" s="8"/>
      <c r="M14" s="136"/>
      <c r="N14" s="134">
        <f>J14+1</f>
        <v>45436</v>
      </c>
      <c r="O14" s="7"/>
      <c r="P14" s="7"/>
      <c r="Q14" s="7"/>
      <c r="R14" s="7"/>
      <c r="S14" s="7"/>
      <c r="T14" s="7"/>
      <c r="U14" s="135"/>
      <c r="V14" s="134">
        <f>N14+1</f>
        <v>45437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45438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45439</v>
      </c>
      <c r="E17" s="135"/>
      <c r="F17" s="134">
        <f>D17+1</f>
        <v>45440</v>
      </c>
      <c r="G17" s="135"/>
      <c r="H17" s="134">
        <f>F17+1</f>
        <v>45441</v>
      </c>
      <c r="I17" s="135"/>
      <c r="J17" s="147">
        <f>H17+1</f>
        <v>45442</v>
      </c>
      <c r="K17" s="7"/>
      <c r="L17" s="8"/>
      <c r="M17" s="148"/>
      <c r="N17" s="147">
        <f>J17+1</f>
        <v>45443</v>
      </c>
      <c r="O17" s="7"/>
      <c r="P17" s="7"/>
      <c r="Q17" s="7"/>
      <c r="R17" s="7"/>
      <c r="S17" s="7"/>
      <c r="T17" s="7"/>
      <c r="U17" s="135"/>
      <c r="V17" s="147">
        <f>N17+1</f>
        <v>45444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45445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45446</v>
      </c>
      <c r="E20" s="135"/>
      <c r="F20" s="154">
        <f>D20+1</f>
        <v>45447</v>
      </c>
      <c r="G20" s="135"/>
      <c r="H20" s="154">
        <f>F20+1</f>
        <v>45448</v>
      </c>
      <c r="I20" s="135"/>
      <c r="J20" s="154">
        <f>H20+1</f>
        <v>45449</v>
      </c>
      <c r="K20" s="7"/>
      <c r="L20" s="8"/>
      <c r="M20" s="155"/>
      <c r="N20" s="154">
        <f>J20+1</f>
        <v>45450</v>
      </c>
      <c r="O20" s="7"/>
      <c r="P20" s="7"/>
      <c r="Q20" s="7"/>
      <c r="R20" s="7"/>
      <c r="S20" s="7"/>
      <c r="T20" s="7"/>
      <c r="U20" s="135"/>
      <c r="V20" s="154">
        <f>N20+1</f>
        <v>45451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45383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45444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>45383</v>
      </c>
      <c r="P27" s="190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>45384</v>
      </c>
      <c r="Q27" s="190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>45385</v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45386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45387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45388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 t="str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/>
      </c>
      <c r="AA27" s="190" t="str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/>
      </c>
      <c r="AB27" s="190" t="str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/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45444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45389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45390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45391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45392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45393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45394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45395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45445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45446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45447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45448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45449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45450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45451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45396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45397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45398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45399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45400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45401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45402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45452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45453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45454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45455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45456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45457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45458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45403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45404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45405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45406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45407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45408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45409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45459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45460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45461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45462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45463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45464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45465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45410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45411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45412</v>
      </c>
      <c r="Q31" s="190" t="str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/>
      </c>
      <c r="R31" s="190" t="str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/>
      </c>
      <c r="S31" s="190" t="str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/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45466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45467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45468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45469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45470</v>
      </c>
      <c r="AB31" s="190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>45471</v>
      </c>
      <c r="AC31" s="190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>45472</v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>45473</v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DATE(About!Q8,About!Q10+5, 1)</f>
        <v>45444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DATE(About!Q8,About!Q10+5, 1)</f>
        <v>45444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45438</v>
      </c>
      <c r="C4" s="103"/>
      <c r="D4" s="104">
        <f>D5</f>
        <v>45439</v>
      </c>
      <c r="E4" s="103"/>
      <c r="F4" s="104">
        <f>F5</f>
        <v>45440</v>
      </c>
      <c r="G4" s="103"/>
      <c r="H4" s="104">
        <f>H5</f>
        <v>45441</v>
      </c>
      <c r="I4" s="103"/>
      <c r="J4" s="104">
        <f>J5</f>
        <v>45442</v>
      </c>
      <c r="K4" s="83"/>
      <c r="L4" s="83"/>
      <c r="M4" s="103"/>
      <c r="N4" s="104">
        <f>N5</f>
        <v>45443</v>
      </c>
      <c r="O4" s="83"/>
      <c r="P4" s="83"/>
      <c r="Q4" s="83"/>
      <c r="R4" s="83"/>
      <c r="S4" s="83"/>
      <c r="T4" s="83"/>
      <c r="U4" s="103"/>
      <c r="V4" s="104">
        <f>V5</f>
        <v>45444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45438</v>
      </c>
      <c r="C5" s="111"/>
      <c r="D5" s="112">
        <f>B5+1</f>
        <v>45439</v>
      </c>
      <c r="E5" s="111"/>
      <c r="F5" s="112">
        <f>D5+1</f>
        <v>45440</v>
      </c>
      <c r="G5" s="111"/>
      <c r="H5" s="112">
        <f>F5+1</f>
        <v>45441</v>
      </c>
      <c r="I5" s="111"/>
      <c r="J5" s="112">
        <f>H5+1</f>
        <v>45442</v>
      </c>
      <c r="K5" s="113"/>
      <c r="L5" s="114"/>
      <c r="M5" s="115"/>
      <c r="N5" s="112">
        <f>J5+1</f>
        <v>45443</v>
      </c>
      <c r="O5" s="113"/>
      <c r="P5" s="113"/>
      <c r="Q5" s="113"/>
      <c r="R5" s="113"/>
      <c r="S5" s="113"/>
      <c r="T5" s="113"/>
      <c r="U5" s="111"/>
      <c r="V5" s="112">
        <f>N5+1</f>
        <v>45444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45445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45446</v>
      </c>
      <c r="E8" s="135"/>
      <c r="F8" s="134">
        <f>D8+1</f>
        <v>45447</v>
      </c>
      <c r="G8" s="135"/>
      <c r="H8" s="134">
        <f>F8+1</f>
        <v>45448</v>
      </c>
      <c r="I8" s="135"/>
      <c r="J8" s="134">
        <f>H8+1</f>
        <v>45449</v>
      </c>
      <c r="K8" s="7"/>
      <c r="L8" s="8"/>
      <c r="M8" s="136"/>
      <c r="N8" s="134">
        <f>J8+1</f>
        <v>45450</v>
      </c>
      <c r="O8" s="7"/>
      <c r="P8" s="7"/>
      <c r="Q8" s="7"/>
      <c r="R8" s="7"/>
      <c r="S8" s="7"/>
      <c r="T8" s="7"/>
      <c r="U8" s="135"/>
      <c r="V8" s="134">
        <f>N8+1</f>
        <v>45451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45452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45453</v>
      </c>
      <c r="E11" s="135"/>
      <c r="F11" s="134">
        <f>D11+1</f>
        <v>45454</v>
      </c>
      <c r="G11" s="135"/>
      <c r="H11" s="134">
        <f>F11+1</f>
        <v>45455</v>
      </c>
      <c r="I11" s="135"/>
      <c r="J11" s="134">
        <f>H11+1</f>
        <v>45456</v>
      </c>
      <c r="K11" s="7"/>
      <c r="L11" s="8"/>
      <c r="M11" s="136"/>
      <c r="N11" s="134">
        <f>J11+1</f>
        <v>45457</v>
      </c>
      <c r="O11" s="7"/>
      <c r="P11" s="7"/>
      <c r="Q11" s="7"/>
      <c r="R11" s="7"/>
      <c r="S11" s="7"/>
      <c r="T11" s="7"/>
      <c r="U11" s="135"/>
      <c r="V11" s="134">
        <f>N11+1</f>
        <v>45458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45459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45460</v>
      </c>
      <c r="E14" s="135"/>
      <c r="F14" s="134">
        <f>D14+1</f>
        <v>45461</v>
      </c>
      <c r="G14" s="135"/>
      <c r="H14" s="134">
        <f>F14+1</f>
        <v>45462</v>
      </c>
      <c r="I14" s="135"/>
      <c r="J14" s="134">
        <f>H14+1</f>
        <v>45463</v>
      </c>
      <c r="K14" s="7"/>
      <c r="L14" s="8"/>
      <c r="M14" s="136"/>
      <c r="N14" s="134">
        <f>J14+1</f>
        <v>45464</v>
      </c>
      <c r="O14" s="7"/>
      <c r="P14" s="7"/>
      <c r="Q14" s="7"/>
      <c r="R14" s="7"/>
      <c r="S14" s="7"/>
      <c r="T14" s="7"/>
      <c r="U14" s="135"/>
      <c r="V14" s="134">
        <f>N14+1</f>
        <v>45465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45466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45467</v>
      </c>
      <c r="E17" s="135"/>
      <c r="F17" s="134">
        <f>D17+1</f>
        <v>45468</v>
      </c>
      <c r="G17" s="135"/>
      <c r="H17" s="134">
        <f>F17+1</f>
        <v>45469</v>
      </c>
      <c r="I17" s="135"/>
      <c r="J17" s="147">
        <f>H17+1</f>
        <v>45470</v>
      </c>
      <c r="K17" s="7"/>
      <c r="L17" s="8"/>
      <c r="M17" s="148"/>
      <c r="N17" s="147">
        <f>J17+1</f>
        <v>45471</v>
      </c>
      <c r="O17" s="7"/>
      <c r="P17" s="7"/>
      <c r="Q17" s="7"/>
      <c r="R17" s="7"/>
      <c r="S17" s="7"/>
      <c r="T17" s="7"/>
      <c r="U17" s="135"/>
      <c r="V17" s="147">
        <f>N17+1</f>
        <v>45472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45473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45474</v>
      </c>
      <c r="E20" s="135"/>
      <c r="F20" s="154">
        <f>D20+1</f>
        <v>45475</v>
      </c>
      <c r="G20" s="135"/>
      <c r="H20" s="154">
        <f>F20+1</f>
        <v>45476</v>
      </c>
      <c r="I20" s="135"/>
      <c r="J20" s="154">
        <f>H20+1</f>
        <v>45477</v>
      </c>
      <c r="K20" s="7"/>
      <c r="L20" s="8"/>
      <c r="M20" s="155"/>
      <c r="N20" s="154">
        <f>J20+1</f>
        <v>45478</v>
      </c>
      <c r="O20" s="7"/>
      <c r="P20" s="7"/>
      <c r="Q20" s="7"/>
      <c r="R20" s="7"/>
      <c r="S20" s="7"/>
      <c r="T20" s="7"/>
      <c r="U20" s="135"/>
      <c r="V20" s="154">
        <f>N20+1</f>
        <v>45479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45413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45474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>45413</v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45414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45415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45416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>45474</v>
      </c>
      <c r="Y27" s="190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>45475</v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45476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45477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45478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45479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45417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45418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45419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45420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45421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45422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45423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45480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45481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45482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45483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45484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45485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45486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45424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45425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45426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45427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45428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45429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45430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45487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45488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45489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45490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45491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45492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45493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45431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45432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45433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45434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45435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45436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45437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45494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45495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45496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45497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45498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45499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45500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45438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45439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45440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45441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45442</v>
      </c>
      <c r="S31" s="190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>45443</v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45501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45502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45503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45504</v>
      </c>
      <c r="AA31" s="190" t="str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/>
      </c>
      <c r="AB31" s="190" t="str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/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DATE(About!Q8,About!Q10+6, 1)</f>
        <v>45474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DATE(About!Q8,About!Q10+6, 1)</f>
        <v>45474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45473</v>
      </c>
      <c r="C4" s="103"/>
      <c r="D4" s="104">
        <f>D5</f>
        <v>45474</v>
      </c>
      <c r="E4" s="103"/>
      <c r="F4" s="104">
        <f>F5</f>
        <v>45475</v>
      </c>
      <c r="G4" s="103"/>
      <c r="H4" s="104">
        <f>H5</f>
        <v>45476</v>
      </c>
      <c r="I4" s="103"/>
      <c r="J4" s="104">
        <f>J5</f>
        <v>45477</v>
      </c>
      <c r="K4" s="83"/>
      <c r="L4" s="83"/>
      <c r="M4" s="103"/>
      <c r="N4" s="104">
        <f>N5</f>
        <v>45478</v>
      </c>
      <c r="O4" s="83"/>
      <c r="P4" s="83"/>
      <c r="Q4" s="83"/>
      <c r="R4" s="83"/>
      <c r="S4" s="83"/>
      <c r="T4" s="83"/>
      <c r="U4" s="103"/>
      <c r="V4" s="104">
        <f>V5</f>
        <v>45479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45473</v>
      </c>
      <c r="C5" s="111"/>
      <c r="D5" s="112">
        <f>B5+1</f>
        <v>45474</v>
      </c>
      <c r="E5" s="111"/>
      <c r="F5" s="112">
        <f>D5+1</f>
        <v>45475</v>
      </c>
      <c r="G5" s="111"/>
      <c r="H5" s="112">
        <f>F5+1</f>
        <v>45476</v>
      </c>
      <c r="I5" s="111"/>
      <c r="J5" s="112">
        <f>H5+1</f>
        <v>45477</v>
      </c>
      <c r="K5" s="113"/>
      <c r="L5" s="114"/>
      <c r="M5" s="115"/>
      <c r="N5" s="112">
        <f>J5+1</f>
        <v>45478</v>
      </c>
      <c r="O5" s="113"/>
      <c r="P5" s="113"/>
      <c r="Q5" s="113"/>
      <c r="R5" s="113"/>
      <c r="S5" s="113"/>
      <c r="T5" s="113"/>
      <c r="U5" s="111"/>
      <c r="V5" s="112">
        <f>N5+1</f>
        <v>45479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45480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45481</v>
      </c>
      <c r="E8" s="135"/>
      <c r="F8" s="134">
        <f>D8+1</f>
        <v>45482</v>
      </c>
      <c r="G8" s="135"/>
      <c r="H8" s="134">
        <f>F8+1</f>
        <v>45483</v>
      </c>
      <c r="I8" s="135"/>
      <c r="J8" s="134">
        <f>H8+1</f>
        <v>45484</v>
      </c>
      <c r="K8" s="7"/>
      <c r="L8" s="8"/>
      <c r="M8" s="136"/>
      <c r="N8" s="134">
        <f>J8+1</f>
        <v>45485</v>
      </c>
      <c r="O8" s="7"/>
      <c r="P8" s="7"/>
      <c r="Q8" s="7"/>
      <c r="R8" s="7"/>
      <c r="S8" s="7"/>
      <c r="T8" s="7"/>
      <c r="U8" s="135"/>
      <c r="V8" s="134">
        <f>N8+1</f>
        <v>45486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45487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45488</v>
      </c>
      <c r="E11" s="135"/>
      <c r="F11" s="134">
        <f>D11+1</f>
        <v>45489</v>
      </c>
      <c r="G11" s="135"/>
      <c r="H11" s="134">
        <f>F11+1</f>
        <v>45490</v>
      </c>
      <c r="I11" s="135"/>
      <c r="J11" s="134">
        <f>H11+1</f>
        <v>45491</v>
      </c>
      <c r="K11" s="7"/>
      <c r="L11" s="8"/>
      <c r="M11" s="136"/>
      <c r="N11" s="134">
        <f>J11+1</f>
        <v>45492</v>
      </c>
      <c r="O11" s="7"/>
      <c r="P11" s="7"/>
      <c r="Q11" s="7"/>
      <c r="R11" s="7"/>
      <c r="S11" s="7"/>
      <c r="T11" s="7"/>
      <c r="U11" s="135"/>
      <c r="V11" s="134">
        <f>N11+1</f>
        <v>45493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45494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45495</v>
      </c>
      <c r="E14" s="135"/>
      <c r="F14" s="134">
        <f>D14+1</f>
        <v>45496</v>
      </c>
      <c r="G14" s="135"/>
      <c r="H14" s="134">
        <f>F14+1</f>
        <v>45497</v>
      </c>
      <c r="I14" s="135"/>
      <c r="J14" s="134">
        <f>H14+1</f>
        <v>45498</v>
      </c>
      <c r="K14" s="7"/>
      <c r="L14" s="8"/>
      <c r="M14" s="136"/>
      <c r="N14" s="134">
        <f>J14+1</f>
        <v>45499</v>
      </c>
      <c r="O14" s="7"/>
      <c r="P14" s="7"/>
      <c r="Q14" s="7"/>
      <c r="R14" s="7"/>
      <c r="S14" s="7"/>
      <c r="T14" s="7"/>
      <c r="U14" s="135"/>
      <c r="V14" s="134">
        <f>N14+1</f>
        <v>45500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45501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45502</v>
      </c>
      <c r="E17" s="135"/>
      <c r="F17" s="134">
        <f>D17+1</f>
        <v>45503</v>
      </c>
      <c r="G17" s="135"/>
      <c r="H17" s="134">
        <f>F17+1</f>
        <v>45504</v>
      </c>
      <c r="I17" s="135"/>
      <c r="J17" s="147">
        <f>H17+1</f>
        <v>45505</v>
      </c>
      <c r="K17" s="7"/>
      <c r="L17" s="8"/>
      <c r="M17" s="148"/>
      <c r="N17" s="147">
        <f>J17+1</f>
        <v>45506</v>
      </c>
      <c r="O17" s="7"/>
      <c r="P17" s="7"/>
      <c r="Q17" s="7"/>
      <c r="R17" s="7"/>
      <c r="S17" s="7"/>
      <c r="T17" s="7"/>
      <c r="U17" s="135"/>
      <c r="V17" s="147">
        <f>N17+1</f>
        <v>45507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45508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45509</v>
      </c>
      <c r="E20" s="135"/>
      <c r="F20" s="154">
        <f>D20+1</f>
        <v>45510</v>
      </c>
      <c r="G20" s="135"/>
      <c r="H20" s="154">
        <f>F20+1</f>
        <v>45511</v>
      </c>
      <c r="I20" s="135"/>
      <c r="J20" s="154">
        <f>H20+1</f>
        <v>45512</v>
      </c>
      <c r="K20" s="7"/>
      <c r="L20" s="8"/>
      <c r="M20" s="155"/>
      <c r="N20" s="154">
        <f>J20+1</f>
        <v>45513</v>
      </c>
      <c r="O20" s="7"/>
      <c r="P20" s="7"/>
      <c r="Q20" s="7"/>
      <c r="R20" s="7"/>
      <c r="S20" s="7"/>
      <c r="T20" s="7"/>
      <c r="U20" s="135"/>
      <c r="V20" s="154">
        <f>N20+1</f>
        <v>45514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45444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45505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 t="str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/>
      </c>
      <c r="R27" s="190" t="str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/>
      </c>
      <c r="S27" s="190" t="str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/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45444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 t="str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/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45505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45506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45507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45445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45446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45447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45448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45449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45450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45451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45508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45509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45510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45511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45512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45513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45514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45452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45453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45454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45455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45456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45457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45458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45515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45516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45517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45518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45519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45520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45521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45459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45460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45461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45462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45463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45464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45465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45522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45523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45524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45525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45526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45527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45528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45466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45467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45468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45469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45470</v>
      </c>
      <c r="S31" s="190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>45471</v>
      </c>
      <c r="T31" s="190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>45472</v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45529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45530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45531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45532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45533</v>
      </c>
      <c r="AB31" s="190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>45534</v>
      </c>
      <c r="AC31" s="190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>45535</v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>45473</v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DATE(About!Q8,About!Q10+7, 1)</f>
        <v>45505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DATE(About!Q8,About!Q10+7, 1)</f>
        <v>45505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45501</v>
      </c>
      <c r="C4" s="103"/>
      <c r="D4" s="104">
        <f>D5</f>
        <v>45502</v>
      </c>
      <c r="E4" s="103"/>
      <c r="F4" s="104">
        <f>F5</f>
        <v>45503</v>
      </c>
      <c r="G4" s="103"/>
      <c r="H4" s="104">
        <f>H5</f>
        <v>45504</v>
      </c>
      <c r="I4" s="103"/>
      <c r="J4" s="104">
        <f>J5</f>
        <v>45505</v>
      </c>
      <c r="K4" s="83"/>
      <c r="L4" s="83"/>
      <c r="M4" s="103"/>
      <c r="N4" s="104">
        <f>N5</f>
        <v>45506</v>
      </c>
      <c r="O4" s="83"/>
      <c r="P4" s="83"/>
      <c r="Q4" s="83"/>
      <c r="R4" s="83"/>
      <c r="S4" s="83"/>
      <c r="T4" s="83"/>
      <c r="U4" s="103"/>
      <c r="V4" s="104">
        <f>V5</f>
        <v>45507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45501</v>
      </c>
      <c r="C5" s="111"/>
      <c r="D5" s="112">
        <f>B5+1</f>
        <v>45502</v>
      </c>
      <c r="E5" s="111"/>
      <c r="F5" s="112">
        <f>D5+1</f>
        <v>45503</v>
      </c>
      <c r="G5" s="111"/>
      <c r="H5" s="112">
        <f>F5+1</f>
        <v>45504</v>
      </c>
      <c r="I5" s="111"/>
      <c r="J5" s="112">
        <f>H5+1</f>
        <v>45505</v>
      </c>
      <c r="K5" s="113"/>
      <c r="L5" s="114"/>
      <c r="M5" s="115"/>
      <c r="N5" s="112">
        <f>J5+1</f>
        <v>45506</v>
      </c>
      <c r="O5" s="113"/>
      <c r="P5" s="113"/>
      <c r="Q5" s="113"/>
      <c r="R5" s="113"/>
      <c r="S5" s="113"/>
      <c r="T5" s="113"/>
      <c r="U5" s="111"/>
      <c r="V5" s="112">
        <f>N5+1</f>
        <v>45507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45508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45509</v>
      </c>
      <c r="E8" s="135"/>
      <c r="F8" s="134">
        <f>D8+1</f>
        <v>45510</v>
      </c>
      <c r="G8" s="135"/>
      <c r="H8" s="134">
        <f>F8+1</f>
        <v>45511</v>
      </c>
      <c r="I8" s="135"/>
      <c r="J8" s="134">
        <f>H8+1</f>
        <v>45512</v>
      </c>
      <c r="K8" s="7"/>
      <c r="L8" s="8"/>
      <c r="M8" s="136"/>
      <c r="N8" s="134">
        <f>J8+1</f>
        <v>45513</v>
      </c>
      <c r="O8" s="7"/>
      <c r="P8" s="7"/>
      <c r="Q8" s="7"/>
      <c r="R8" s="7"/>
      <c r="S8" s="7"/>
      <c r="T8" s="7"/>
      <c r="U8" s="135"/>
      <c r="V8" s="134">
        <f>N8+1</f>
        <v>45514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45515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45516</v>
      </c>
      <c r="E11" s="135"/>
      <c r="F11" s="134">
        <f>D11+1</f>
        <v>45517</v>
      </c>
      <c r="G11" s="135"/>
      <c r="H11" s="134">
        <f>F11+1</f>
        <v>45518</v>
      </c>
      <c r="I11" s="135"/>
      <c r="J11" s="134">
        <f>H11+1</f>
        <v>45519</v>
      </c>
      <c r="K11" s="7"/>
      <c r="L11" s="8"/>
      <c r="M11" s="136"/>
      <c r="N11" s="134">
        <f>J11+1</f>
        <v>45520</v>
      </c>
      <c r="O11" s="7"/>
      <c r="P11" s="7"/>
      <c r="Q11" s="7"/>
      <c r="R11" s="7"/>
      <c r="S11" s="7"/>
      <c r="T11" s="7"/>
      <c r="U11" s="135"/>
      <c r="V11" s="134">
        <f>N11+1</f>
        <v>45521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45522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45523</v>
      </c>
      <c r="E14" s="135"/>
      <c r="F14" s="134">
        <f>D14+1</f>
        <v>45524</v>
      </c>
      <c r="G14" s="135"/>
      <c r="H14" s="134">
        <f>F14+1</f>
        <v>45525</v>
      </c>
      <c r="I14" s="135"/>
      <c r="J14" s="134">
        <f>H14+1</f>
        <v>45526</v>
      </c>
      <c r="K14" s="7"/>
      <c r="L14" s="8"/>
      <c r="M14" s="136"/>
      <c r="N14" s="134">
        <f>J14+1</f>
        <v>45527</v>
      </c>
      <c r="O14" s="7"/>
      <c r="P14" s="7"/>
      <c r="Q14" s="7"/>
      <c r="R14" s="7"/>
      <c r="S14" s="7"/>
      <c r="T14" s="7"/>
      <c r="U14" s="135"/>
      <c r="V14" s="134">
        <f>N14+1</f>
        <v>45528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45529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45530</v>
      </c>
      <c r="E17" s="135"/>
      <c r="F17" s="134">
        <f>D17+1</f>
        <v>45531</v>
      </c>
      <c r="G17" s="135"/>
      <c r="H17" s="134">
        <f>F17+1</f>
        <v>45532</v>
      </c>
      <c r="I17" s="135"/>
      <c r="J17" s="147">
        <f>H17+1</f>
        <v>45533</v>
      </c>
      <c r="K17" s="7"/>
      <c r="L17" s="8"/>
      <c r="M17" s="148"/>
      <c r="N17" s="147">
        <f>J17+1</f>
        <v>45534</v>
      </c>
      <c r="O17" s="7"/>
      <c r="P17" s="7"/>
      <c r="Q17" s="7"/>
      <c r="R17" s="7"/>
      <c r="S17" s="7"/>
      <c r="T17" s="7"/>
      <c r="U17" s="135"/>
      <c r="V17" s="147">
        <f>N17+1</f>
        <v>45535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45536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45537</v>
      </c>
      <c r="E20" s="135"/>
      <c r="F20" s="154">
        <f>D20+1</f>
        <v>45538</v>
      </c>
      <c r="G20" s="135"/>
      <c r="H20" s="154">
        <f>F20+1</f>
        <v>45539</v>
      </c>
      <c r="I20" s="135"/>
      <c r="J20" s="154">
        <f>H20+1</f>
        <v>45540</v>
      </c>
      <c r="K20" s="7"/>
      <c r="L20" s="8"/>
      <c r="M20" s="155"/>
      <c r="N20" s="154">
        <f>J20+1</f>
        <v>45541</v>
      </c>
      <c r="O20" s="7"/>
      <c r="P20" s="7"/>
      <c r="Q20" s="7"/>
      <c r="R20" s="7"/>
      <c r="S20" s="7"/>
      <c r="T20" s="7"/>
      <c r="U20" s="135"/>
      <c r="V20" s="154">
        <f>N20+1</f>
        <v>45542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45474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45536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>45474</v>
      </c>
      <c r="P27" s="190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>45475</v>
      </c>
      <c r="Q27" s="190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>45476</v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45477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45478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45479</v>
      </c>
      <c r="U27" s="191"/>
      <c r="V27" s="191"/>
      <c r="W27" s="190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>45536</v>
      </c>
      <c r="X27" s="190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>45537</v>
      </c>
      <c r="Y27" s="190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>45538</v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45539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45540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45541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45542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45480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45481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45482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45483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45484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45485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45486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45543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45544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45545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45546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45547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45548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45549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45487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45488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45489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45490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45491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45492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45493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45550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45551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45552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45553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45554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45555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45556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45494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45495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45496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45497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45498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45499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45500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45557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45558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45559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45560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45561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45562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45563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45501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45502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45503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45504</v>
      </c>
      <c r="R31" s="190" t="str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/>
      </c>
      <c r="S31" s="190" t="str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/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45564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45565</v>
      </c>
      <c r="Y31" s="190" t="str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/>
      </c>
      <c r="Z31" s="190" t="str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/>
      </c>
      <c r="AA31" s="190" t="str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/>
      </c>
      <c r="AB31" s="190" t="str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/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DATE(About!Q8,About!Q10+8, 1)</f>
        <v>45536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DATE(About!Q8,About!Q10+8, 1)</f>
        <v>45536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45536</v>
      </c>
      <c r="C4" s="103"/>
      <c r="D4" s="104">
        <f>D5</f>
        <v>45537</v>
      </c>
      <c r="E4" s="103"/>
      <c r="F4" s="104">
        <f>F5</f>
        <v>45538</v>
      </c>
      <c r="G4" s="103"/>
      <c r="H4" s="104">
        <f>H5</f>
        <v>45539</v>
      </c>
      <c r="I4" s="103"/>
      <c r="J4" s="104">
        <f>J5</f>
        <v>45540</v>
      </c>
      <c r="K4" s="83"/>
      <c r="L4" s="83"/>
      <c r="M4" s="103"/>
      <c r="N4" s="104">
        <f>N5</f>
        <v>45541</v>
      </c>
      <c r="O4" s="83"/>
      <c r="P4" s="83"/>
      <c r="Q4" s="83"/>
      <c r="R4" s="83"/>
      <c r="S4" s="83"/>
      <c r="T4" s="83"/>
      <c r="U4" s="103"/>
      <c r="V4" s="104">
        <f>V5</f>
        <v>45542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45536</v>
      </c>
      <c r="C5" s="111"/>
      <c r="D5" s="112">
        <f>B5+1</f>
        <v>45537</v>
      </c>
      <c r="E5" s="111"/>
      <c r="F5" s="112">
        <f>D5+1</f>
        <v>45538</v>
      </c>
      <c r="G5" s="111"/>
      <c r="H5" s="112">
        <f>F5+1</f>
        <v>45539</v>
      </c>
      <c r="I5" s="111"/>
      <c r="J5" s="112">
        <f>H5+1</f>
        <v>45540</v>
      </c>
      <c r="K5" s="113"/>
      <c r="L5" s="114"/>
      <c r="M5" s="115"/>
      <c r="N5" s="112">
        <f>J5+1</f>
        <v>45541</v>
      </c>
      <c r="O5" s="113"/>
      <c r="P5" s="113"/>
      <c r="Q5" s="113"/>
      <c r="R5" s="113"/>
      <c r="S5" s="113"/>
      <c r="T5" s="113"/>
      <c r="U5" s="111"/>
      <c r="V5" s="112">
        <f>N5+1</f>
        <v>45542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45543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45544</v>
      </c>
      <c r="E8" s="135"/>
      <c r="F8" s="134">
        <f>D8+1</f>
        <v>45545</v>
      </c>
      <c r="G8" s="135"/>
      <c r="H8" s="134">
        <f>F8+1</f>
        <v>45546</v>
      </c>
      <c r="I8" s="135"/>
      <c r="J8" s="134">
        <f>H8+1</f>
        <v>45547</v>
      </c>
      <c r="K8" s="7"/>
      <c r="L8" s="8"/>
      <c r="M8" s="136"/>
      <c r="N8" s="134">
        <f>J8+1</f>
        <v>45548</v>
      </c>
      <c r="O8" s="7"/>
      <c r="P8" s="7"/>
      <c r="Q8" s="7"/>
      <c r="R8" s="7"/>
      <c r="S8" s="7"/>
      <c r="T8" s="7"/>
      <c r="U8" s="135"/>
      <c r="V8" s="134">
        <f>N8+1</f>
        <v>45549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45550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45551</v>
      </c>
      <c r="E11" s="135"/>
      <c r="F11" s="134">
        <f>D11+1</f>
        <v>45552</v>
      </c>
      <c r="G11" s="135"/>
      <c r="H11" s="134">
        <f>F11+1</f>
        <v>45553</v>
      </c>
      <c r="I11" s="135"/>
      <c r="J11" s="134">
        <f>H11+1</f>
        <v>45554</v>
      </c>
      <c r="K11" s="7"/>
      <c r="L11" s="8"/>
      <c r="M11" s="136"/>
      <c r="N11" s="134">
        <f>J11+1</f>
        <v>45555</v>
      </c>
      <c r="O11" s="7"/>
      <c r="P11" s="7"/>
      <c r="Q11" s="7"/>
      <c r="R11" s="7"/>
      <c r="S11" s="7"/>
      <c r="T11" s="7"/>
      <c r="U11" s="135"/>
      <c r="V11" s="134">
        <f>N11+1</f>
        <v>45556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45557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45558</v>
      </c>
      <c r="E14" s="135"/>
      <c r="F14" s="134">
        <f>D14+1</f>
        <v>45559</v>
      </c>
      <c r="G14" s="135"/>
      <c r="H14" s="134">
        <f>F14+1</f>
        <v>45560</v>
      </c>
      <c r="I14" s="135"/>
      <c r="J14" s="134">
        <f>H14+1</f>
        <v>45561</v>
      </c>
      <c r="K14" s="7"/>
      <c r="L14" s="8"/>
      <c r="M14" s="136"/>
      <c r="N14" s="134">
        <f>J14+1</f>
        <v>45562</v>
      </c>
      <c r="O14" s="7"/>
      <c r="P14" s="7"/>
      <c r="Q14" s="7"/>
      <c r="R14" s="7"/>
      <c r="S14" s="7"/>
      <c r="T14" s="7"/>
      <c r="U14" s="135"/>
      <c r="V14" s="134">
        <f>N14+1</f>
        <v>45563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45564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45565</v>
      </c>
      <c r="E17" s="135"/>
      <c r="F17" s="134">
        <f>D17+1</f>
        <v>45566</v>
      </c>
      <c r="G17" s="135"/>
      <c r="H17" s="134">
        <f>F17+1</f>
        <v>45567</v>
      </c>
      <c r="I17" s="135"/>
      <c r="J17" s="147">
        <f>H17+1</f>
        <v>45568</v>
      </c>
      <c r="K17" s="7"/>
      <c r="L17" s="8"/>
      <c r="M17" s="148"/>
      <c r="N17" s="147">
        <f>J17+1</f>
        <v>45569</v>
      </c>
      <c r="O17" s="7"/>
      <c r="P17" s="7"/>
      <c r="Q17" s="7"/>
      <c r="R17" s="7"/>
      <c r="S17" s="7"/>
      <c r="T17" s="7"/>
      <c r="U17" s="135"/>
      <c r="V17" s="147">
        <f>N17+1</f>
        <v>45570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45571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45572</v>
      </c>
      <c r="E20" s="135"/>
      <c r="F20" s="154">
        <f>D20+1</f>
        <v>45573</v>
      </c>
      <c r="G20" s="135"/>
      <c r="H20" s="154">
        <f>F20+1</f>
        <v>45574</v>
      </c>
      <c r="I20" s="135"/>
      <c r="J20" s="154">
        <f>H20+1</f>
        <v>45575</v>
      </c>
      <c r="K20" s="7"/>
      <c r="L20" s="8"/>
      <c r="M20" s="155"/>
      <c r="N20" s="154">
        <f>J20+1</f>
        <v>45576</v>
      </c>
      <c r="O20" s="7"/>
      <c r="P20" s="7"/>
      <c r="Q20" s="7"/>
      <c r="R20" s="7"/>
      <c r="S20" s="7"/>
      <c r="T20" s="7"/>
      <c r="U20" s="135"/>
      <c r="V20" s="154">
        <f>N20+1</f>
        <v>45577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45505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45566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 t="str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/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45505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45506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45507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>45566</v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45567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45568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45569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45570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45508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45509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45510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45511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45512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45513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45514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45571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45572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45573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45574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45575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45576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45577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45515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45516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45517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45518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45519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45520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45521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45578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45579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45580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45581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45582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45583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45584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45522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45523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45524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45525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45526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45527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45528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45585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45586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45587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45588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45589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45590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45591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45529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45530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45531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45532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45533</v>
      </c>
      <c r="S31" s="190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>45534</v>
      </c>
      <c r="T31" s="190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>45535</v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45592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45593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45594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45595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45596</v>
      </c>
      <c r="AB31" s="190" t="str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/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DATE(About!Q8,About!Q10+9, 1)</f>
        <v>45566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DATE(About!Q8,About!Q10+9, 1)</f>
        <v>45566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45564</v>
      </c>
      <c r="C4" s="103"/>
      <c r="D4" s="104">
        <f>D5</f>
        <v>45565</v>
      </c>
      <c r="E4" s="103"/>
      <c r="F4" s="104">
        <f>F5</f>
        <v>45566</v>
      </c>
      <c r="G4" s="103"/>
      <c r="H4" s="104">
        <f>H5</f>
        <v>45567</v>
      </c>
      <c r="I4" s="103"/>
      <c r="J4" s="104">
        <f>J5</f>
        <v>45568</v>
      </c>
      <c r="K4" s="83"/>
      <c r="L4" s="83"/>
      <c r="M4" s="103"/>
      <c r="N4" s="104">
        <f>N5</f>
        <v>45569</v>
      </c>
      <c r="O4" s="83"/>
      <c r="P4" s="83"/>
      <c r="Q4" s="83"/>
      <c r="R4" s="83"/>
      <c r="S4" s="83"/>
      <c r="T4" s="83"/>
      <c r="U4" s="103"/>
      <c r="V4" s="104">
        <f>V5</f>
        <v>45570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45564</v>
      </c>
      <c r="C5" s="111"/>
      <c r="D5" s="112">
        <f>B5+1</f>
        <v>45565</v>
      </c>
      <c r="E5" s="111"/>
      <c r="F5" s="112">
        <f>D5+1</f>
        <v>45566</v>
      </c>
      <c r="G5" s="111"/>
      <c r="H5" s="112">
        <f>F5+1</f>
        <v>45567</v>
      </c>
      <c r="I5" s="111"/>
      <c r="J5" s="112">
        <f>H5+1</f>
        <v>45568</v>
      </c>
      <c r="K5" s="113"/>
      <c r="L5" s="114"/>
      <c r="M5" s="115"/>
      <c r="N5" s="112">
        <f>J5+1</f>
        <v>45569</v>
      </c>
      <c r="O5" s="113"/>
      <c r="P5" s="113"/>
      <c r="Q5" s="113"/>
      <c r="R5" s="113"/>
      <c r="S5" s="113"/>
      <c r="T5" s="113"/>
      <c r="U5" s="111"/>
      <c r="V5" s="112">
        <f>N5+1</f>
        <v>45570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45571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45572</v>
      </c>
      <c r="E8" s="135"/>
      <c r="F8" s="134">
        <f>D8+1</f>
        <v>45573</v>
      </c>
      <c r="G8" s="135"/>
      <c r="H8" s="134">
        <f>F8+1</f>
        <v>45574</v>
      </c>
      <c r="I8" s="135"/>
      <c r="J8" s="134">
        <f>H8+1</f>
        <v>45575</v>
      </c>
      <c r="K8" s="7"/>
      <c r="L8" s="8"/>
      <c r="M8" s="136"/>
      <c r="N8" s="134">
        <f>J8+1</f>
        <v>45576</v>
      </c>
      <c r="O8" s="7"/>
      <c r="P8" s="7"/>
      <c r="Q8" s="7"/>
      <c r="R8" s="7"/>
      <c r="S8" s="7"/>
      <c r="T8" s="7"/>
      <c r="U8" s="135"/>
      <c r="V8" s="134">
        <f>N8+1</f>
        <v>45577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45578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45579</v>
      </c>
      <c r="E11" s="135"/>
      <c r="F11" s="134">
        <f>D11+1</f>
        <v>45580</v>
      </c>
      <c r="G11" s="135"/>
      <c r="H11" s="134">
        <f>F11+1</f>
        <v>45581</v>
      </c>
      <c r="I11" s="135"/>
      <c r="J11" s="134">
        <f>H11+1</f>
        <v>45582</v>
      </c>
      <c r="K11" s="7"/>
      <c r="L11" s="8"/>
      <c r="M11" s="136"/>
      <c r="N11" s="134">
        <f>J11+1</f>
        <v>45583</v>
      </c>
      <c r="O11" s="7"/>
      <c r="P11" s="7"/>
      <c r="Q11" s="7"/>
      <c r="R11" s="7"/>
      <c r="S11" s="7"/>
      <c r="T11" s="7"/>
      <c r="U11" s="135"/>
      <c r="V11" s="134">
        <f>N11+1</f>
        <v>45584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45585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45586</v>
      </c>
      <c r="E14" s="135"/>
      <c r="F14" s="134">
        <f>D14+1</f>
        <v>45587</v>
      </c>
      <c r="G14" s="135"/>
      <c r="H14" s="134">
        <f>F14+1</f>
        <v>45588</v>
      </c>
      <c r="I14" s="135"/>
      <c r="J14" s="134">
        <f>H14+1</f>
        <v>45589</v>
      </c>
      <c r="K14" s="7"/>
      <c r="L14" s="8"/>
      <c r="M14" s="136"/>
      <c r="N14" s="134">
        <f>J14+1</f>
        <v>45590</v>
      </c>
      <c r="O14" s="7"/>
      <c r="P14" s="7"/>
      <c r="Q14" s="7"/>
      <c r="R14" s="7"/>
      <c r="S14" s="7"/>
      <c r="T14" s="7"/>
      <c r="U14" s="135"/>
      <c r="V14" s="134">
        <f>N14+1</f>
        <v>45591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45592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45593</v>
      </c>
      <c r="E17" s="135"/>
      <c r="F17" s="134">
        <f>D17+1</f>
        <v>45594</v>
      </c>
      <c r="G17" s="135"/>
      <c r="H17" s="134">
        <f>F17+1</f>
        <v>45595</v>
      </c>
      <c r="I17" s="135"/>
      <c r="J17" s="147">
        <f>H17+1</f>
        <v>45596</v>
      </c>
      <c r="K17" s="7"/>
      <c r="L17" s="8"/>
      <c r="M17" s="148"/>
      <c r="N17" s="147">
        <f>J17+1</f>
        <v>45597</v>
      </c>
      <c r="O17" s="7"/>
      <c r="P17" s="7"/>
      <c r="Q17" s="7"/>
      <c r="R17" s="7"/>
      <c r="S17" s="7"/>
      <c r="T17" s="7"/>
      <c r="U17" s="135"/>
      <c r="V17" s="147">
        <f>N17+1</f>
        <v>45598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45599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45600</v>
      </c>
      <c r="E20" s="135"/>
      <c r="F20" s="154">
        <f>D20+1</f>
        <v>45601</v>
      </c>
      <c r="G20" s="135"/>
      <c r="H20" s="154">
        <f>F20+1</f>
        <v>45602</v>
      </c>
      <c r="I20" s="135"/>
      <c r="J20" s="154">
        <f>H20+1</f>
        <v>45603</v>
      </c>
      <c r="K20" s="7"/>
      <c r="L20" s="8"/>
      <c r="M20" s="155"/>
      <c r="N20" s="154">
        <f>J20+1</f>
        <v>45604</v>
      </c>
      <c r="O20" s="7"/>
      <c r="P20" s="7"/>
      <c r="Q20" s="7"/>
      <c r="R20" s="7"/>
      <c r="S20" s="7"/>
      <c r="T20" s="7"/>
      <c r="U20" s="135"/>
      <c r="V20" s="154">
        <f>N20+1</f>
        <v>45605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45536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45597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>45536</v>
      </c>
      <c r="O27" s="190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>45537</v>
      </c>
      <c r="P27" s="190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>45538</v>
      </c>
      <c r="Q27" s="190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>45539</v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45540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45541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45542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 t="str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/>
      </c>
      <c r="AA27" s="190" t="str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/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45597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45598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45543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45544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45545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45546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45547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45548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45549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45599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45600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45601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45602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45603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45604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45605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45550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45551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45552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45553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45554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45555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45556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45606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45607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45608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45609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45610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45611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45612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45557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45558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45559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45560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45561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45562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45563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45613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45614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45615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45616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45617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45618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45619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45564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45565</v>
      </c>
      <c r="P31" s="190" t="str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/>
      </c>
      <c r="Q31" s="190" t="str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/>
      </c>
      <c r="R31" s="190" t="str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/>
      </c>
      <c r="S31" s="190" t="str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/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45620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45621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45622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45623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45624</v>
      </c>
      <c r="AB31" s="190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>45625</v>
      </c>
      <c r="AC31" s="190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>45626</v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DATE(About!Q8,About!Q10+10, 1)</f>
        <v>45597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DATE(About!Q8,About!Q10+10, 1)</f>
        <v>45597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45592</v>
      </c>
      <c r="C4" s="103"/>
      <c r="D4" s="104">
        <f>D5</f>
        <v>45593</v>
      </c>
      <c r="E4" s="103"/>
      <c r="F4" s="104">
        <f>F5</f>
        <v>45594</v>
      </c>
      <c r="G4" s="103"/>
      <c r="H4" s="104">
        <f>H5</f>
        <v>45595</v>
      </c>
      <c r="I4" s="103"/>
      <c r="J4" s="104">
        <f>J5</f>
        <v>45596</v>
      </c>
      <c r="K4" s="83"/>
      <c r="L4" s="83"/>
      <c r="M4" s="103"/>
      <c r="N4" s="104">
        <f>N5</f>
        <v>45597</v>
      </c>
      <c r="O4" s="83"/>
      <c r="P4" s="83"/>
      <c r="Q4" s="83"/>
      <c r="R4" s="83"/>
      <c r="S4" s="83"/>
      <c r="T4" s="83"/>
      <c r="U4" s="103"/>
      <c r="V4" s="104">
        <f>V5</f>
        <v>45598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45592</v>
      </c>
      <c r="C5" s="111"/>
      <c r="D5" s="112">
        <f>B5+1</f>
        <v>45593</v>
      </c>
      <c r="E5" s="111"/>
      <c r="F5" s="112">
        <f>D5+1</f>
        <v>45594</v>
      </c>
      <c r="G5" s="111"/>
      <c r="H5" s="112">
        <f>F5+1</f>
        <v>45595</v>
      </c>
      <c r="I5" s="111"/>
      <c r="J5" s="112">
        <f>H5+1</f>
        <v>45596</v>
      </c>
      <c r="K5" s="113"/>
      <c r="L5" s="114"/>
      <c r="M5" s="115"/>
      <c r="N5" s="112">
        <f>J5+1</f>
        <v>45597</v>
      </c>
      <c r="O5" s="113"/>
      <c r="P5" s="113"/>
      <c r="Q5" s="113"/>
      <c r="R5" s="113"/>
      <c r="S5" s="113"/>
      <c r="T5" s="113"/>
      <c r="U5" s="111"/>
      <c r="V5" s="112">
        <f>N5+1</f>
        <v>45598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45599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45600</v>
      </c>
      <c r="E8" s="135"/>
      <c r="F8" s="134">
        <f>D8+1</f>
        <v>45601</v>
      </c>
      <c r="G8" s="135"/>
      <c r="H8" s="134">
        <f>F8+1</f>
        <v>45602</v>
      </c>
      <c r="I8" s="135"/>
      <c r="J8" s="134">
        <f>H8+1</f>
        <v>45603</v>
      </c>
      <c r="K8" s="7"/>
      <c r="L8" s="8"/>
      <c r="M8" s="136"/>
      <c r="N8" s="134">
        <f>J8+1</f>
        <v>45604</v>
      </c>
      <c r="O8" s="7"/>
      <c r="P8" s="7"/>
      <c r="Q8" s="7"/>
      <c r="R8" s="7"/>
      <c r="S8" s="7"/>
      <c r="T8" s="7"/>
      <c r="U8" s="135"/>
      <c r="V8" s="134">
        <f>N8+1</f>
        <v>45605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45606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45607</v>
      </c>
      <c r="E11" s="135"/>
      <c r="F11" s="134">
        <f>D11+1</f>
        <v>45608</v>
      </c>
      <c r="G11" s="135"/>
      <c r="H11" s="134">
        <f>F11+1</f>
        <v>45609</v>
      </c>
      <c r="I11" s="135"/>
      <c r="J11" s="134">
        <f>H11+1</f>
        <v>45610</v>
      </c>
      <c r="K11" s="7"/>
      <c r="L11" s="8"/>
      <c r="M11" s="136"/>
      <c r="N11" s="134">
        <f>J11+1</f>
        <v>45611</v>
      </c>
      <c r="O11" s="7"/>
      <c r="P11" s="7"/>
      <c r="Q11" s="7"/>
      <c r="R11" s="7"/>
      <c r="S11" s="7"/>
      <c r="T11" s="7"/>
      <c r="U11" s="135"/>
      <c r="V11" s="134">
        <f>N11+1</f>
        <v>45612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45613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45614</v>
      </c>
      <c r="E14" s="135"/>
      <c r="F14" s="134">
        <f>D14+1</f>
        <v>45615</v>
      </c>
      <c r="G14" s="135"/>
      <c r="H14" s="134">
        <f>F14+1</f>
        <v>45616</v>
      </c>
      <c r="I14" s="135"/>
      <c r="J14" s="134">
        <f>H14+1</f>
        <v>45617</v>
      </c>
      <c r="K14" s="7"/>
      <c r="L14" s="8"/>
      <c r="M14" s="136"/>
      <c r="N14" s="134">
        <f>J14+1</f>
        <v>45618</v>
      </c>
      <c r="O14" s="7"/>
      <c r="P14" s="7"/>
      <c r="Q14" s="7"/>
      <c r="R14" s="7"/>
      <c r="S14" s="7"/>
      <c r="T14" s="7"/>
      <c r="U14" s="135"/>
      <c r="V14" s="134">
        <f>N14+1</f>
        <v>45619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45620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45621</v>
      </c>
      <c r="E17" s="135"/>
      <c r="F17" s="134">
        <f>D17+1</f>
        <v>45622</v>
      </c>
      <c r="G17" s="135"/>
      <c r="H17" s="134">
        <f>F17+1</f>
        <v>45623</v>
      </c>
      <c r="I17" s="135"/>
      <c r="J17" s="147">
        <f>H17+1</f>
        <v>45624</v>
      </c>
      <c r="K17" s="7"/>
      <c r="L17" s="8"/>
      <c r="M17" s="148"/>
      <c r="N17" s="147">
        <f>J17+1</f>
        <v>45625</v>
      </c>
      <c r="O17" s="7"/>
      <c r="P17" s="7"/>
      <c r="Q17" s="7"/>
      <c r="R17" s="7"/>
      <c r="S17" s="7"/>
      <c r="T17" s="7"/>
      <c r="U17" s="135"/>
      <c r="V17" s="147">
        <f>N17+1</f>
        <v>45626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45627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45628</v>
      </c>
      <c r="E20" s="135"/>
      <c r="F20" s="154">
        <f>D20+1</f>
        <v>45629</v>
      </c>
      <c r="G20" s="135"/>
      <c r="H20" s="154">
        <f>F20+1</f>
        <v>45630</v>
      </c>
      <c r="I20" s="135"/>
      <c r="J20" s="154">
        <f>H20+1</f>
        <v>45631</v>
      </c>
      <c r="K20" s="7"/>
      <c r="L20" s="8"/>
      <c r="M20" s="155"/>
      <c r="N20" s="154">
        <f>J20+1</f>
        <v>45632</v>
      </c>
      <c r="O20" s="7"/>
      <c r="P20" s="7"/>
      <c r="Q20" s="7"/>
      <c r="R20" s="7"/>
      <c r="S20" s="7"/>
      <c r="T20" s="7"/>
      <c r="U20" s="135"/>
      <c r="V20" s="154">
        <f>N20+1</f>
        <v>45633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45566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45627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>45566</v>
      </c>
      <c r="Q27" s="190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>45567</v>
      </c>
      <c r="R27" s="190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>45568</v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45569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45570</v>
      </c>
      <c r="U27" s="191"/>
      <c r="V27" s="191"/>
      <c r="W27" s="190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>45627</v>
      </c>
      <c r="X27" s="190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>45628</v>
      </c>
      <c r="Y27" s="190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>45629</v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45630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45631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45632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45633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45571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45572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45573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45574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45575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45576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45577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45634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45635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45636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45637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45638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45639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45640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45578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45579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45580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45581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45582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45583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45584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45641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45642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45643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45644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45645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45646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45647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45585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45586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45587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45588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45589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45590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45591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45648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45649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45650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45651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45652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45653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45654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45592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45593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45594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45595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45596</v>
      </c>
      <c r="S31" s="190" t="str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/>
      </c>
      <c r="T31" s="190" t="str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/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45655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45656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45657</v>
      </c>
      <c r="Z31" s="190" t="str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/>
      </c>
      <c r="AA31" s="190" t="str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/>
      </c>
      <c r="AB31" s="190" t="str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/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.5"/>
    <col customWidth="1" min="3" max="3" width="15.5"/>
    <col customWidth="1" min="4" max="4" width="5.5"/>
    <col customWidth="1" min="5" max="5" width="15.5"/>
    <col customWidth="1" min="6" max="6" width="5.5"/>
    <col customWidth="1" min="7" max="7" width="15.5"/>
    <col customWidth="1" min="8" max="8" width="5.5"/>
    <col customWidth="1" min="9" max="9" width="16.13"/>
    <col customWidth="1" min="10" max="10" width="4.13"/>
    <col customWidth="1" min="11" max="11" width="5.5"/>
    <col customWidth="1" min="12" max="12" width="6.63"/>
    <col customWidth="1" min="13" max="13" width="6.5"/>
    <col customWidth="1" min="14" max="20" width="2.5"/>
    <col customWidth="1" min="21" max="21" width="5.88"/>
    <col customWidth="1" min="22" max="22" width="3.63"/>
    <col customWidth="1" min="23" max="28" width="2.5"/>
    <col customWidth="1" min="29" max="29" width="4.5"/>
    <col customWidth="1" min="30" max="31" width="5.5"/>
    <col customWidth="1" min="32" max="32" width="10.5"/>
    <col customWidth="1" min="33" max="49" width="8.63"/>
  </cols>
  <sheetData>
    <row r="1" ht="13.5" customHeight="1">
      <c r="A1" s="77"/>
      <c r="B1" s="78">
        <f>DATE(About!Q8,About!Q10+11, 1)</f>
        <v>45627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ht="57.75" customHeight="1">
      <c r="A2" s="81"/>
      <c r="B2" s="82">
        <f>DATE(About!Q8,About!Q10+11, 1)</f>
        <v>45627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  <c r="V2" s="85">
        <f>DATE(About!Q8,About!Q10, 1)</f>
        <v>45292</v>
      </c>
      <c r="W2" s="29"/>
      <c r="X2" s="29"/>
      <c r="Y2" s="29"/>
      <c r="Z2" s="29"/>
      <c r="AA2" s="29"/>
      <c r="AB2" s="29"/>
      <c r="AC2" s="30"/>
      <c r="AD2" s="86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ht="4.5" customHeight="1">
      <c r="A3" s="87"/>
      <c r="B3" s="88"/>
      <c r="C3" s="89"/>
      <c r="D3" s="88"/>
      <c r="E3" s="88"/>
      <c r="F3" s="90"/>
      <c r="G3" s="88"/>
      <c r="H3" s="91"/>
      <c r="I3" s="92"/>
      <c r="J3" s="93"/>
      <c r="K3" s="94"/>
      <c r="L3" s="94"/>
      <c r="M3" s="94"/>
      <c r="N3" s="87"/>
      <c r="O3" s="95"/>
      <c r="P3" s="95"/>
      <c r="Q3" s="95"/>
      <c r="R3" s="95"/>
      <c r="S3" s="95"/>
      <c r="T3" s="95"/>
      <c r="U3" s="96"/>
      <c r="V3" s="87"/>
      <c r="W3" s="95"/>
      <c r="X3" s="95"/>
      <c r="Y3" s="95"/>
      <c r="Z3" s="95"/>
      <c r="AA3" s="95"/>
      <c r="AB3" s="95"/>
      <c r="AC3" s="97"/>
      <c r="AD3" s="98"/>
      <c r="AE3" s="79"/>
      <c r="AF3" s="99"/>
      <c r="AG3" s="99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ht="30.0" customHeight="1">
      <c r="A4" s="101"/>
      <c r="B4" s="102">
        <f>B5</f>
        <v>45627</v>
      </c>
      <c r="C4" s="103"/>
      <c r="D4" s="104">
        <f>D5</f>
        <v>45628</v>
      </c>
      <c r="E4" s="103"/>
      <c r="F4" s="104">
        <f>F5</f>
        <v>45629</v>
      </c>
      <c r="G4" s="103"/>
      <c r="H4" s="104">
        <f>H5</f>
        <v>45630</v>
      </c>
      <c r="I4" s="103"/>
      <c r="J4" s="104">
        <f>J5</f>
        <v>45631</v>
      </c>
      <c r="K4" s="83"/>
      <c r="L4" s="83"/>
      <c r="M4" s="103"/>
      <c r="N4" s="104">
        <f>N5</f>
        <v>45632</v>
      </c>
      <c r="O4" s="83"/>
      <c r="P4" s="83"/>
      <c r="Q4" s="83"/>
      <c r="R4" s="83"/>
      <c r="S4" s="83"/>
      <c r="T4" s="83"/>
      <c r="U4" s="103"/>
      <c r="V4" s="104">
        <f>V5</f>
        <v>45633</v>
      </c>
      <c r="W4" s="83"/>
      <c r="X4" s="83"/>
      <c r="Y4" s="83"/>
      <c r="Z4" s="83"/>
      <c r="AA4" s="83"/>
      <c r="AB4" s="83"/>
      <c r="AC4" s="84"/>
      <c r="AD4" s="105"/>
      <c r="AE4" s="106"/>
      <c r="AF4" s="107"/>
      <c r="AG4" s="107"/>
      <c r="AH4" s="107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</row>
    <row r="5" ht="24.75" customHeight="1">
      <c r="A5" s="109"/>
      <c r="B5" s="110">
        <f>$B$1-(WEEKDAY($B$1,1)-(start_day-1))-IF((WEEKDAY($B$1,1)-(start_day-1))&lt;=0,7,0)+1</f>
        <v>45627</v>
      </c>
      <c r="C5" s="111"/>
      <c r="D5" s="112">
        <f>B5+1</f>
        <v>45628</v>
      </c>
      <c r="E5" s="111"/>
      <c r="F5" s="112">
        <f>D5+1</f>
        <v>45629</v>
      </c>
      <c r="G5" s="111"/>
      <c r="H5" s="112">
        <f>F5+1</f>
        <v>45630</v>
      </c>
      <c r="I5" s="111"/>
      <c r="J5" s="112">
        <f>H5+1</f>
        <v>45631</v>
      </c>
      <c r="K5" s="113"/>
      <c r="L5" s="114"/>
      <c r="M5" s="115"/>
      <c r="N5" s="112">
        <f>J5+1</f>
        <v>45632</v>
      </c>
      <c r="O5" s="113"/>
      <c r="P5" s="113"/>
      <c r="Q5" s="113"/>
      <c r="R5" s="113"/>
      <c r="S5" s="113"/>
      <c r="T5" s="113"/>
      <c r="U5" s="111"/>
      <c r="V5" s="112">
        <f>N5+1</f>
        <v>45633</v>
      </c>
      <c r="W5" s="113"/>
      <c r="X5" s="113"/>
      <c r="Y5" s="113"/>
      <c r="Z5" s="113"/>
      <c r="AA5" s="113"/>
      <c r="AB5" s="113"/>
      <c r="AC5" s="116"/>
      <c r="AD5" s="86"/>
      <c r="AE5" s="117"/>
      <c r="AF5" s="118"/>
      <c r="AG5" s="118"/>
      <c r="AH5" s="11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ht="75.0" customHeight="1">
      <c r="A6" s="119"/>
      <c r="B6" s="120"/>
      <c r="C6" s="121"/>
      <c r="D6" s="122"/>
      <c r="E6" s="121"/>
      <c r="F6" s="122"/>
      <c r="G6" s="121"/>
      <c r="H6" s="122"/>
      <c r="I6" s="121"/>
      <c r="J6" s="122"/>
      <c r="K6" s="123"/>
      <c r="L6" s="123"/>
      <c r="M6" s="121"/>
      <c r="N6" s="122"/>
      <c r="O6" s="123"/>
      <c r="P6" s="123"/>
      <c r="Q6" s="123"/>
      <c r="R6" s="123"/>
      <c r="S6" s="123"/>
      <c r="T6" s="123"/>
      <c r="U6" s="121"/>
      <c r="V6" s="122"/>
      <c r="W6" s="123"/>
      <c r="X6" s="123"/>
      <c r="Y6" s="123"/>
      <c r="Z6" s="123"/>
      <c r="AA6" s="123"/>
      <c r="AB6" s="123"/>
      <c r="AC6" s="124"/>
      <c r="AD6" s="125"/>
      <c r="AE6" s="126"/>
      <c r="AF6" s="127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ht="9.75" customHeight="1">
      <c r="A7" s="26"/>
      <c r="B7" s="129">
        <f>V5+1</f>
        <v>45634</v>
      </c>
      <c r="C7" s="130"/>
      <c r="D7" s="131"/>
      <c r="E7" s="111"/>
      <c r="F7" s="131"/>
      <c r="G7" s="111"/>
      <c r="H7" s="131"/>
      <c r="I7" s="111"/>
      <c r="J7" s="131"/>
      <c r="K7" s="113"/>
      <c r="L7" s="114"/>
      <c r="M7" s="132"/>
      <c r="N7" s="131"/>
      <c r="O7" s="113"/>
      <c r="P7" s="113"/>
      <c r="Q7" s="113"/>
      <c r="R7" s="113"/>
      <c r="S7" s="113"/>
      <c r="T7" s="113"/>
      <c r="U7" s="111"/>
      <c r="V7" s="131"/>
      <c r="W7" s="113"/>
      <c r="X7" s="113"/>
      <c r="Y7" s="113"/>
      <c r="Z7" s="113"/>
      <c r="AA7" s="113"/>
      <c r="AB7" s="113"/>
      <c r="AC7" s="116"/>
      <c r="AD7" s="86"/>
      <c r="AE7" s="2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ht="15.0" customHeight="1">
      <c r="A8" s="71"/>
      <c r="B8" s="133"/>
      <c r="C8" s="111"/>
      <c r="D8" s="134">
        <f>B7+1</f>
        <v>45635</v>
      </c>
      <c r="E8" s="135"/>
      <c r="F8" s="134">
        <f>D8+1</f>
        <v>45636</v>
      </c>
      <c r="G8" s="135"/>
      <c r="H8" s="134">
        <f>F8+1</f>
        <v>45637</v>
      </c>
      <c r="I8" s="135"/>
      <c r="J8" s="134">
        <f>H8+1</f>
        <v>45638</v>
      </c>
      <c r="K8" s="7"/>
      <c r="L8" s="8"/>
      <c r="M8" s="136"/>
      <c r="N8" s="134">
        <f>J8+1</f>
        <v>45639</v>
      </c>
      <c r="O8" s="7"/>
      <c r="P8" s="7"/>
      <c r="Q8" s="7"/>
      <c r="R8" s="7"/>
      <c r="S8" s="7"/>
      <c r="T8" s="7"/>
      <c r="U8" s="135"/>
      <c r="V8" s="134">
        <f>N8+1</f>
        <v>45640</v>
      </c>
      <c r="W8" s="7"/>
      <c r="X8" s="7"/>
      <c r="Y8" s="7"/>
      <c r="Z8" s="7"/>
      <c r="AA8" s="7"/>
      <c r="AB8" s="7"/>
      <c r="AC8" s="137"/>
      <c r="AD8" s="125"/>
      <c r="AE8" s="61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75.0" customHeight="1">
      <c r="A9" s="119"/>
      <c r="B9" s="138"/>
      <c r="C9" s="121"/>
      <c r="D9" s="122"/>
      <c r="E9" s="121"/>
      <c r="F9" s="122"/>
      <c r="G9" s="121"/>
      <c r="H9" s="122"/>
      <c r="I9" s="121"/>
      <c r="J9" s="122"/>
      <c r="K9" s="123"/>
      <c r="L9" s="123"/>
      <c r="M9" s="121"/>
      <c r="N9" s="122"/>
      <c r="O9" s="123"/>
      <c r="P9" s="123"/>
      <c r="Q9" s="123"/>
      <c r="R9" s="123"/>
      <c r="S9" s="123"/>
      <c r="T9" s="123"/>
      <c r="U9" s="121"/>
      <c r="V9" s="122"/>
      <c r="W9" s="123"/>
      <c r="X9" s="123"/>
      <c r="Y9" s="123"/>
      <c r="Z9" s="123"/>
      <c r="AA9" s="123"/>
      <c r="AB9" s="123"/>
      <c r="AC9" s="124"/>
      <c r="AD9" s="125"/>
      <c r="AE9" s="126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ht="9.75" customHeight="1">
      <c r="A10" s="139"/>
      <c r="B10" s="129">
        <f>V8+1</f>
        <v>45641</v>
      </c>
      <c r="C10" s="130"/>
      <c r="D10" s="140"/>
      <c r="E10" s="132"/>
      <c r="F10" s="140"/>
      <c r="G10" s="132"/>
      <c r="H10" s="140"/>
      <c r="I10" s="132"/>
      <c r="J10" s="140"/>
      <c r="K10" s="141"/>
      <c r="L10" s="141"/>
      <c r="M10" s="132"/>
      <c r="N10" s="140"/>
      <c r="O10" s="141"/>
      <c r="P10" s="141"/>
      <c r="Q10" s="141"/>
      <c r="R10" s="141"/>
      <c r="S10" s="141"/>
      <c r="T10" s="141"/>
      <c r="U10" s="132"/>
      <c r="V10" s="140"/>
      <c r="W10" s="141"/>
      <c r="X10" s="141"/>
      <c r="Y10" s="141"/>
      <c r="Z10" s="141"/>
      <c r="AA10" s="141"/>
      <c r="AB10" s="141"/>
      <c r="AC10" s="142"/>
      <c r="AD10" s="125"/>
      <c r="AE10" s="126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ht="15.0" customHeight="1">
      <c r="A11" s="71"/>
      <c r="B11" s="133"/>
      <c r="C11" s="111"/>
      <c r="D11" s="134">
        <f>B10+1</f>
        <v>45642</v>
      </c>
      <c r="E11" s="135"/>
      <c r="F11" s="134">
        <f>D11+1</f>
        <v>45643</v>
      </c>
      <c r="G11" s="135"/>
      <c r="H11" s="134">
        <f>F11+1</f>
        <v>45644</v>
      </c>
      <c r="I11" s="135"/>
      <c r="J11" s="134">
        <f>H11+1</f>
        <v>45645</v>
      </c>
      <c r="K11" s="7"/>
      <c r="L11" s="8"/>
      <c r="M11" s="136"/>
      <c r="N11" s="134">
        <f>J11+1</f>
        <v>45646</v>
      </c>
      <c r="O11" s="7"/>
      <c r="P11" s="7"/>
      <c r="Q11" s="7"/>
      <c r="R11" s="7"/>
      <c r="S11" s="7"/>
      <c r="T11" s="7"/>
      <c r="U11" s="135"/>
      <c r="V11" s="134">
        <f>N11+1</f>
        <v>45647</v>
      </c>
      <c r="W11" s="7"/>
      <c r="X11" s="7"/>
      <c r="Y11" s="7"/>
      <c r="Z11" s="7"/>
      <c r="AA11" s="7"/>
      <c r="AB11" s="7"/>
      <c r="AC11" s="137"/>
      <c r="AD11" s="125"/>
      <c r="AE11" s="61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75.0" customHeight="1">
      <c r="A12" s="119"/>
      <c r="B12" s="138"/>
      <c r="C12" s="121"/>
      <c r="D12" s="122"/>
      <c r="E12" s="121"/>
      <c r="F12" s="122"/>
      <c r="G12" s="121"/>
      <c r="H12" s="122"/>
      <c r="I12" s="121"/>
      <c r="J12" s="122"/>
      <c r="K12" s="123"/>
      <c r="L12" s="123"/>
      <c r="M12" s="121"/>
      <c r="N12" s="122"/>
      <c r="O12" s="123"/>
      <c r="P12" s="123"/>
      <c r="Q12" s="123"/>
      <c r="R12" s="123"/>
      <c r="S12" s="123"/>
      <c r="T12" s="123"/>
      <c r="U12" s="121"/>
      <c r="V12" s="122"/>
      <c r="W12" s="123"/>
      <c r="X12" s="123"/>
      <c r="Y12" s="123"/>
      <c r="Z12" s="123"/>
      <c r="AA12" s="123"/>
      <c r="AB12" s="123"/>
      <c r="AC12" s="124"/>
      <c r="AD12" s="125"/>
      <c r="AE12" s="126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ht="9.75" customHeight="1">
      <c r="A13" s="139"/>
      <c r="B13" s="129">
        <f>V11+1</f>
        <v>45648</v>
      </c>
      <c r="C13" s="130"/>
      <c r="D13" s="140"/>
      <c r="E13" s="132"/>
      <c r="F13" s="140"/>
      <c r="G13" s="132"/>
      <c r="H13" s="140"/>
      <c r="I13" s="132"/>
      <c r="J13" s="140"/>
      <c r="K13" s="141"/>
      <c r="L13" s="141"/>
      <c r="M13" s="132"/>
      <c r="N13" s="140"/>
      <c r="O13" s="141"/>
      <c r="P13" s="141"/>
      <c r="Q13" s="141"/>
      <c r="R13" s="141"/>
      <c r="S13" s="141"/>
      <c r="T13" s="141"/>
      <c r="U13" s="132"/>
      <c r="V13" s="140"/>
      <c r="W13" s="141"/>
      <c r="X13" s="141"/>
      <c r="Y13" s="141"/>
      <c r="Z13" s="141"/>
      <c r="AA13" s="141"/>
      <c r="AB13" s="141"/>
      <c r="AC13" s="142"/>
      <c r="AD13" s="125"/>
      <c r="AE13" s="126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ht="15.0" customHeight="1">
      <c r="A14" s="71"/>
      <c r="B14" s="133"/>
      <c r="C14" s="111"/>
      <c r="D14" s="134">
        <f>B13+1</f>
        <v>45649</v>
      </c>
      <c r="E14" s="135"/>
      <c r="F14" s="134">
        <f>D14+1</f>
        <v>45650</v>
      </c>
      <c r="G14" s="135"/>
      <c r="H14" s="134">
        <f>F14+1</f>
        <v>45651</v>
      </c>
      <c r="I14" s="135"/>
      <c r="J14" s="134">
        <f>H14+1</f>
        <v>45652</v>
      </c>
      <c r="K14" s="7"/>
      <c r="L14" s="8"/>
      <c r="M14" s="136"/>
      <c r="N14" s="134">
        <f>J14+1</f>
        <v>45653</v>
      </c>
      <c r="O14" s="7"/>
      <c r="P14" s="7"/>
      <c r="Q14" s="7"/>
      <c r="R14" s="7"/>
      <c r="S14" s="7"/>
      <c r="T14" s="7"/>
      <c r="U14" s="135"/>
      <c r="V14" s="134">
        <f>N14+1</f>
        <v>45654</v>
      </c>
      <c r="W14" s="7"/>
      <c r="X14" s="7"/>
      <c r="Y14" s="7"/>
      <c r="Z14" s="7"/>
      <c r="AA14" s="7"/>
      <c r="AB14" s="7"/>
      <c r="AC14" s="137"/>
      <c r="AD14" s="125"/>
      <c r="AE14" s="6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75.0" customHeight="1">
      <c r="A15" s="119"/>
      <c r="B15" s="138"/>
      <c r="C15" s="121"/>
      <c r="D15" s="122"/>
      <c r="E15" s="121"/>
      <c r="F15" s="122"/>
      <c r="G15" s="121"/>
      <c r="H15" s="122"/>
      <c r="I15" s="121"/>
      <c r="J15" s="122"/>
      <c r="K15" s="123"/>
      <c r="L15" s="123"/>
      <c r="M15" s="121"/>
      <c r="N15" s="122"/>
      <c r="O15" s="123"/>
      <c r="P15" s="123"/>
      <c r="Q15" s="123"/>
      <c r="R15" s="123"/>
      <c r="S15" s="123"/>
      <c r="T15" s="123"/>
      <c r="U15" s="121"/>
      <c r="V15" s="122"/>
      <c r="W15" s="123"/>
      <c r="X15" s="123"/>
      <c r="Y15" s="123"/>
      <c r="Z15" s="123"/>
      <c r="AA15" s="123"/>
      <c r="AB15" s="123"/>
      <c r="AC15" s="124"/>
      <c r="AD15" s="125"/>
      <c r="AE15" s="126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ht="9.75" customHeight="1">
      <c r="A16" s="139"/>
      <c r="B16" s="129">
        <f>V14+1</f>
        <v>45655</v>
      </c>
      <c r="C16" s="130"/>
      <c r="D16" s="143"/>
      <c r="E16" s="144"/>
      <c r="F16" s="143"/>
      <c r="G16" s="144"/>
      <c r="H16" s="143"/>
      <c r="I16" s="144"/>
      <c r="J16" s="143"/>
      <c r="K16" s="145"/>
      <c r="L16" s="145"/>
      <c r="M16" s="144"/>
      <c r="N16" s="143"/>
      <c r="O16" s="145"/>
      <c r="P16" s="145"/>
      <c r="Q16" s="145"/>
      <c r="R16" s="145"/>
      <c r="S16" s="145"/>
      <c r="T16" s="145"/>
      <c r="U16" s="144"/>
      <c r="V16" s="143"/>
      <c r="W16" s="145"/>
      <c r="X16" s="145"/>
      <c r="Y16" s="145"/>
      <c r="Z16" s="145"/>
      <c r="AA16" s="145"/>
      <c r="AB16" s="145"/>
      <c r="AC16" s="146"/>
      <c r="AD16" s="125"/>
      <c r="AE16" s="126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ht="15.0" customHeight="1">
      <c r="A17" s="71"/>
      <c r="B17" s="133"/>
      <c r="C17" s="111"/>
      <c r="D17" s="134">
        <f>B16+1</f>
        <v>45656</v>
      </c>
      <c r="E17" s="135"/>
      <c r="F17" s="134">
        <f>D17+1</f>
        <v>45657</v>
      </c>
      <c r="G17" s="135"/>
      <c r="H17" s="134">
        <f>F17+1</f>
        <v>45658</v>
      </c>
      <c r="I17" s="135"/>
      <c r="J17" s="147">
        <f>H17+1</f>
        <v>45659</v>
      </c>
      <c r="K17" s="7"/>
      <c r="L17" s="8"/>
      <c r="M17" s="148"/>
      <c r="N17" s="147">
        <f>J17+1</f>
        <v>45660</v>
      </c>
      <c r="O17" s="7"/>
      <c r="P17" s="7"/>
      <c r="Q17" s="7"/>
      <c r="R17" s="7"/>
      <c r="S17" s="7"/>
      <c r="T17" s="7"/>
      <c r="U17" s="135"/>
      <c r="V17" s="147">
        <f>N17+1</f>
        <v>45661</v>
      </c>
      <c r="W17" s="7"/>
      <c r="X17" s="7"/>
      <c r="Y17" s="7"/>
      <c r="Z17" s="7"/>
      <c r="AA17" s="7"/>
      <c r="AB17" s="7"/>
      <c r="AC17" s="137"/>
      <c r="AD17" s="125"/>
      <c r="AE17" s="6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75.0" customHeight="1">
      <c r="A18" s="119"/>
      <c r="B18" s="120"/>
      <c r="C18" s="121"/>
      <c r="D18" s="149"/>
      <c r="E18" s="121"/>
      <c r="F18" s="149"/>
      <c r="G18" s="121"/>
      <c r="H18" s="149"/>
      <c r="I18" s="121"/>
      <c r="J18" s="150"/>
      <c r="K18" s="123"/>
      <c r="L18" s="151"/>
      <c r="M18" s="152"/>
      <c r="N18" s="150"/>
      <c r="O18" s="123"/>
      <c r="P18" s="123"/>
      <c r="Q18" s="123"/>
      <c r="R18" s="123"/>
      <c r="S18" s="123"/>
      <c r="T18" s="123"/>
      <c r="U18" s="121"/>
      <c r="V18" s="150"/>
      <c r="W18" s="123"/>
      <c r="X18" s="123"/>
      <c r="Y18" s="123"/>
      <c r="Z18" s="123"/>
      <c r="AA18" s="123"/>
      <c r="AB18" s="123"/>
      <c r="AC18" s="124"/>
      <c r="AD18" s="125"/>
      <c r="AE18" s="126"/>
      <c r="AF18" s="128"/>
      <c r="AG18" s="128"/>
      <c r="AH18" s="128"/>
      <c r="AI18" s="128"/>
      <c r="AJ18" s="128"/>
      <c r="AK18" s="128"/>
      <c r="AL18" s="128"/>
      <c r="AM18" s="128"/>
      <c r="AN18" s="4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ht="9.75" customHeight="1">
      <c r="A19" s="139"/>
      <c r="B19" s="153">
        <f>V17+1</f>
        <v>45662</v>
      </c>
      <c r="C19" s="130"/>
      <c r="D19" s="143"/>
      <c r="E19" s="144"/>
      <c r="F19" s="143"/>
      <c r="G19" s="144"/>
      <c r="H19" s="143"/>
      <c r="I19" s="144"/>
      <c r="J19" s="143"/>
      <c r="K19" s="145"/>
      <c r="L19" s="145"/>
      <c r="M19" s="144"/>
      <c r="N19" s="143"/>
      <c r="O19" s="145"/>
      <c r="P19" s="145"/>
      <c r="Q19" s="145"/>
      <c r="R19" s="145"/>
      <c r="S19" s="145"/>
      <c r="T19" s="145"/>
      <c r="U19" s="144"/>
      <c r="V19" s="143"/>
      <c r="W19" s="145"/>
      <c r="X19" s="145"/>
      <c r="Y19" s="145"/>
      <c r="Z19" s="145"/>
      <c r="AA19" s="145"/>
      <c r="AB19" s="145"/>
      <c r="AC19" s="146"/>
      <c r="AD19" s="125"/>
      <c r="AE19" s="126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ht="15.0" customHeight="1">
      <c r="A20" s="71"/>
      <c r="B20" s="133"/>
      <c r="C20" s="111"/>
      <c r="D20" s="154">
        <f>B19+1</f>
        <v>45663</v>
      </c>
      <c r="E20" s="135"/>
      <c r="F20" s="154">
        <f>D20+1</f>
        <v>45664</v>
      </c>
      <c r="G20" s="135"/>
      <c r="H20" s="154">
        <f>F20+1</f>
        <v>45665</v>
      </c>
      <c r="I20" s="135"/>
      <c r="J20" s="154">
        <f>H20+1</f>
        <v>45666</v>
      </c>
      <c r="K20" s="7"/>
      <c r="L20" s="8"/>
      <c r="M20" s="155"/>
      <c r="N20" s="154">
        <f>J20+1</f>
        <v>45667</v>
      </c>
      <c r="O20" s="7"/>
      <c r="P20" s="7"/>
      <c r="Q20" s="7"/>
      <c r="R20" s="7"/>
      <c r="S20" s="7"/>
      <c r="T20" s="7"/>
      <c r="U20" s="135"/>
      <c r="V20" s="154">
        <f>N20+1</f>
        <v>45668</v>
      </c>
      <c r="W20" s="7"/>
      <c r="X20" s="7"/>
      <c r="Y20" s="7"/>
      <c r="Z20" s="7"/>
      <c r="AA20" s="7"/>
      <c r="AB20" s="7"/>
      <c r="AC20" s="137"/>
      <c r="AD20" s="125"/>
      <c r="AE20" s="6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75.0" customHeight="1">
      <c r="A21" s="156"/>
      <c r="B21" s="120"/>
      <c r="C21" s="121"/>
      <c r="D21" s="157"/>
      <c r="E21" s="158"/>
      <c r="F21" s="157"/>
      <c r="G21" s="158"/>
      <c r="H21" s="157"/>
      <c r="I21" s="158"/>
      <c r="J21" s="157"/>
      <c r="K21" s="159"/>
      <c r="L21" s="160"/>
      <c r="M21" s="161"/>
      <c r="N21" s="157"/>
      <c r="O21" s="159"/>
      <c r="P21" s="159"/>
      <c r="Q21" s="159"/>
      <c r="R21" s="159"/>
      <c r="S21" s="159"/>
      <c r="T21" s="159"/>
      <c r="U21" s="158"/>
      <c r="V21" s="157"/>
      <c r="W21" s="159"/>
      <c r="X21" s="159"/>
      <c r="Y21" s="159"/>
      <c r="Z21" s="159"/>
      <c r="AA21" s="159"/>
      <c r="AB21" s="159"/>
      <c r="AC21" s="162"/>
      <c r="AD21" s="125"/>
      <c r="AE21" s="126"/>
      <c r="AF21" s="128"/>
      <c r="AG21" s="128"/>
      <c r="AH21" s="128"/>
      <c r="AI21" s="128"/>
      <c r="AJ21" s="128"/>
      <c r="AK21" s="128"/>
      <c r="AL21" s="128"/>
      <c r="AM21" s="128"/>
      <c r="AN21" s="4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ht="12.75" customHeight="1">
      <c r="A22" s="163"/>
      <c r="B22" s="164"/>
      <c r="C22" s="165"/>
      <c r="D22" s="166"/>
      <c r="E22" s="166"/>
      <c r="F22" s="167"/>
      <c r="G22" s="168"/>
      <c r="H22" s="168"/>
      <c r="I22" s="168"/>
      <c r="J22" s="168"/>
      <c r="K22" s="168"/>
      <c r="L22" s="168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0"/>
      <c r="AB22" s="171"/>
      <c r="AC22" s="172"/>
      <c r="AD22" s="125"/>
      <c r="AE22" s="6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11.25" customHeight="1">
      <c r="A23" s="173"/>
      <c r="B23" s="174"/>
      <c r="C23" s="174"/>
      <c r="D23" s="174"/>
      <c r="E23" s="174"/>
      <c r="F23" s="175"/>
      <c r="G23" s="176"/>
      <c r="H23" s="176"/>
      <c r="I23" s="176"/>
      <c r="J23" s="176"/>
      <c r="K23" s="176"/>
      <c r="L23" s="176"/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61"/>
      <c r="AE23" s="6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18.0" customHeight="1">
      <c r="A24" s="17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ht="19.5" customHeight="1">
      <c r="A25" s="178"/>
      <c r="B25" s="179" t="s">
        <v>15</v>
      </c>
      <c r="C25" s="159"/>
      <c r="D25" s="159"/>
      <c r="E25" s="159"/>
      <c r="F25" s="159"/>
      <c r="G25" s="159"/>
      <c r="H25" s="159"/>
      <c r="I25" s="159"/>
      <c r="J25" s="160"/>
      <c r="K25" s="180"/>
      <c r="L25" s="2"/>
      <c r="M25" s="2"/>
      <c r="N25" s="181">
        <f>DATE(YEAR(B1),MONTH(B1)-1,1)</f>
        <v>45597</v>
      </c>
      <c r="O25" s="7"/>
      <c r="P25" s="7"/>
      <c r="Q25" s="7"/>
      <c r="R25" s="7"/>
      <c r="S25" s="7"/>
      <c r="T25" s="8"/>
      <c r="U25" s="182"/>
      <c r="V25" s="182"/>
      <c r="W25" s="181">
        <f>DATE(YEAR(B1),MONTH(B1)+1,1)</f>
        <v>45658</v>
      </c>
      <c r="X25" s="7"/>
      <c r="Y25" s="7"/>
      <c r="Z25" s="7"/>
      <c r="AA25" s="7"/>
      <c r="AB25" s="7"/>
      <c r="AC25" s="8"/>
      <c r="AD25" s="2"/>
      <c r="AE25" s="2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ht="15.0" customHeight="1">
      <c r="A26" s="178"/>
      <c r="B26" s="183"/>
      <c r="C26" s="113"/>
      <c r="D26" s="113"/>
      <c r="E26" s="113"/>
      <c r="F26" s="113"/>
      <c r="G26" s="113"/>
      <c r="H26" s="113"/>
      <c r="I26" s="113"/>
      <c r="J26" s="114"/>
      <c r="K26" s="180"/>
      <c r="L26" s="2"/>
      <c r="M26" s="2"/>
      <c r="N26" s="184" t="str">
        <f t="array" ref="N26">INDEX({"S";"M";"T";"W";"T";"F";"S"},1+MOD(start_day+1-2,7))</f>
        <v>S</v>
      </c>
      <c r="O26" s="184" t="str">
        <f t="array" ref="O26">INDEX({"S";"M";"T";"W";"T";"F";"S"},1+MOD(start_day+2-2,7))</f>
        <v>M</v>
      </c>
      <c r="P26" s="184" t="str">
        <f t="array" ref="P26">INDEX({"S";"M";"T";"W";"T";"F";"S"},1+MOD(start_day+3-2,7))</f>
        <v>T</v>
      </c>
      <c r="Q26" s="184" t="str">
        <f t="array" ref="Q26">INDEX({"S";"M";"T";"W";"T";"F";"S"},1+MOD(start_day+4-2,7))</f>
        <v>W</v>
      </c>
      <c r="R26" s="184" t="str">
        <f t="array" ref="R26">INDEX({"S";"M";"T";"W";"T";"F";"S"},1+MOD(start_day+5-2,7))</f>
        <v>T</v>
      </c>
      <c r="S26" s="184" t="str">
        <f t="array" ref="S26">INDEX({"S";"M";"T";"W";"T";"F";"S"},1+MOD(start_day+6-2,7))</f>
        <v>F</v>
      </c>
      <c r="T26" s="184" t="str">
        <f t="array" ref="T26">INDEX({"S";"M";"T";"W";"T";"F";"S"},1+MOD(start_day+7-2,7))</f>
        <v>S</v>
      </c>
      <c r="U26" s="185"/>
      <c r="V26" s="185"/>
      <c r="W26" s="184" t="str">
        <f t="array" ref="W26">INDEX({"S";"M";"T";"W";"T";"F";"S"},1+MOD(start_day+1-2,7))</f>
        <v>S</v>
      </c>
      <c r="X26" s="184" t="str">
        <f t="array" ref="X26">INDEX({"S";"M";"T";"W";"T";"F";"S"},1+MOD(start_day+2-2,7))</f>
        <v>M</v>
      </c>
      <c r="Y26" s="184" t="str">
        <f t="array" ref="Y26">INDEX({"S";"M";"T";"W";"T";"F";"S"},1+MOD(start_day+3-2,7))</f>
        <v>T</v>
      </c>
      <c r="Z26" s="184" t="str">
        <f t="array" ref="Z26">INDEX({"S";"M";"T";"W";"T";"F";"S"},1+MOD(start_day+4-2,7))</f>
        <v>W</v>
      </c>
      <c r="AA26" s="184" t="str">
        <f t="array" ref="AA26">INDEX({"S";"M";"T";"W";"T";"F";"S"},1+MOD(start_day+5-2,7))</f>
        <v>T</v>
      </c>
      <c r="AB26" s="184" t="str">
        <f t="array" ref="AB26">INDEX({"S";"M";"T";"W";"T";"F";"S"},1+MOD(start_day+6-2,7))</f>
        <v>F</v>
      </c>
      <c r="AC26" s="184" t="str">
        <f t="array" ref="AC26">INDEX({"S";"M";"T";"W";"T";"F";"S"},1+MOD(start_day+7-2,7))</f>
        <v>S</v>
      </c>
      <c r="AD26" s="2"/>
      <c r="AE26" s="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ht="15.0" customHeight="1">
      <c r="A27" s="186"/>
      <c r="B27" s="187"/>
      <c r="C27" s="188"/>
      <c r="D27" s="188"/>
      <c r="E27" s="188"/>
      <c r="F27" s="188"/>
      <c r="G27" s="188"/>
      <c r="H27" s="188"/>
      <c r="I27" s="188"/>
      <c r="J27" s="189"/>
      <c r="K27" s="2"/>
      <c r="L27" s="2"/>
      <c r="M27" s="2"/>
      <c r="N27" s="190" t="str">
        <f>IF(MONTH($N$25)&lt;&gt;MONTH($N$25-(WEEKDAY($N$25,1)-(start_day-1))-IF((WEEKDAY($N$25,1)-(start_day-1))&lt;=0,7,0)+(ROW(N27)-ROW($N$27))*7+(COLUMN(N27)-COLUMN($N$27)+1)),"",$N$25-(WEEKDAY($N$25,1)-(start_day-1))-IF((WEEKDAY($N$25,1)-(start_day-1))&lt;=0,7,0)+(ROW(N27)-ROW($N$27))*7+(COLUMN(N27)-COLUMN($N$27)+1))</f>
        <v/>
      </c>
      <c r="O27" s="190" t="str">
        <f>IF(MONTH($N$25)&lt;&gt;MONTH($N$25-(WEEKDAY($N$25,1)-(start_day-1))-IF((WEEKDAY($N$25,1)-(start_day-1))&lt;=0,7,0)+(ROW(O27)-ROW($N$27))*7+(COLUMN(O27)-COLUMN($N$27)+1)),"",$N$25-(WEEKDAY($N$25,1)-(start_day-1))-IF((WEEKDAY($N$25,1)-(start_day-1))&lt;=0,7,0)+(ROW(O27)-ROW($N$27))*7+(COLUMN(O27)-COLUMN($N$27)+1))</f>
        <v/>
      </c>
      <c r="P27" s="190" t="str">
        <f>IF(MONTH($N$25)&lt;&gt;MONTH($N$25-(WEEKDAY($N$25,1)-(start_day-1))-IF((WEEKDAY($N$25,1)-(start_day-1))&lt;=0,7,0)+(ROW(P27)-ROW($N$27))*7+(COLUMN(P27)-COLUMN($N$27)+1)),"",$N$25-(WEEKDAY($N$25,1)-(start_day-1))-IF((WEEKDAY($N$25,1)-(start_day-1))&lt;=0,7,0)+(ROW(P27)-ROW($N$27))*7+(COLUMN(P27)-COLUMN($N$27)+1))</f>
        <v/>
      </c>
      <c r="Q27" s="190" t="str">
        <f>IF(MONTH($N$25)&lt;&gt;MONTH($N$25-(WEEKDAY($N$25,1)-(start_day-1))-IF((WEEKDAY($N$25,1)-(start_day-1))&lt;=0,7,0)+(ROW(Q27)-ROW($N$27))*7+(COLUMN(Q27)-COLUMN($N$27)+1)),"",$N$25-(WEEKDAY($N$25,1)-(start_day-1))-IF((WEEKDAY($N$25,1)-(start_day-1))&lt;=0,7,0)+(ROW(Q27)-ROW($N$27))*7+(COLUMN(Q27)-COLUMN($N$27)+1))</f>
        <v/>
      </c>
      <c r="R27" s="190" t="str">
        <f>IF(MONTH($N$25)&lt;&gt;MONTH($N$25-(WEEKDAY($N$25,1)-(start_day-1))-IF((WEEKDAY($N$25,1)-(start_day-1))&lt;=0,7,0)+(ROW(R27)-ROW($N$27))*7+(COLUMN(R27)-COLUMN($N$27)+1)),"",$N$25-(WEEKDAY($N$25,1)-(start_day-1))-IF((WEEKDAY($N$25,1)-(start_day-1))&lt;=0,7,0)+(ROW(R27)-ROW($N$27))*7+(COLUMN(R27)-COLUMN($N$27)+1))</f>
        <v/>
      </c>
      <c r="S27" s="190">
        <f>IF(MONTH($N$25)&lt;&gt;MONTH($N$25-(WEEKDAY($N$25,1)-(start_day-1))-IF((WEEKDAY($N$25,1)-(start_day-1))&lt;=0,7,0)+(ROW(S27)-ROW($N$27))*7+(COLUMN(S27)-COLUMN($N$27)+1)),"",$N$25-(WEEKDAY($N$25,1)-(start_day-1))-IF((WEEKDAY($N$25,1)-(start_day-1))&lt;=0,7,0)+(ROW(S27)-ROW($N$27))*7+(COLUMN(S27)-COLUMN($N$27)+1))</f>
        <v>45597</v>
      </c>
      <c r="T27" s="190">
        <f>IF(MONTH($N$25)&lt;&gt;MONTH($N$25-(WEEKDAY($N$25,1)-(start_day-1))-IF((WEEKDAY($N$25,1)-(start_day-1))&lt;=0,7,0)+(ROW(T27)-ROW($N$27))*7+(COLUMN(T27)-COLUMN($N$27)+1)),"",$N$25-(WEEKDAY($N$25,1)-(start_day-1))-IF((WEEKDAY($N$25,1)-(start_day-1))&lt;=0,7,0)+(ROW(T27)-ROW($N$27))*7+(COLUMN(T27)-COLUMN($N$27)+1))</f>
        <v>45598</v>
      </c>
      <c r="U27" s="191"/>
      <c r="V27" s="191"/>
      <c r="W27" s="190" t="str">
        <f>IF(MONTH($W$25)&lt;&gt;MONTH($W$25-(WEEKDAY($W$25,1)-(start_day-1))-IF((WEEKDAY($W$25,1)-(start_day-1))&lt;=0,7,0)+(ROW(W27)-ROW($W$27))*7+(COLUMN(W27)-COLUMN($W$27)+1)),"",$W$25-(WEEKDAY($W$25,1)-(start_day-1))-IF((WEEKDAY($W$25,1)-(start_day-1))&lt;=0,7,0)+(ROW(W27)-ROW($W$27))*7+(COLUMN(W27)-COLUMN($W$27)+1))</f>
        <v/>
      </c>
      <c r="X27" s="190" t="str">
        <f>IF(MONTH($W$25)&lt;&gt;MONTH($W$25-(WEEKDAY($W$25,1)-(start_day-1))-IF((WEEKDAY($W$25,1)-(start_day-1))&lt;=0,7,0)+(ROW(X27)-ROW($W$27))*7+(COLUMN(X27)-COLUMN($W$27)+1)),"",$W$25-(WEEKDAY($W$25,1)-(start_day-1))-IF((WEEKDAY($W$25,1)-(start_day-1))&lt;=0,7,0)+(ROW(X27)-ROW($W$27))*7+(COLUMN(X27)-COLUMN($W$27)+1))</f>
        <v/>
      </c>
      <c r="Y27" s="190" t="str">
        <f>IF(MONTH($W$25)&lt;&gt;MONTH($W$25-(WEEKDAY($W$25,1)-(start_day-1))-IF((WEEKDAY($W$25,1)-(start_day-1))&lt;=0,7,0)+(ROW(Y27)-ROW($W$27))*7+(COLUMN(Y27)-COLUMN($W$27)+1)),"",$W$25-(WEEKDAY($W$25,1)-(start_day-1))-IF((WEEKDAY($W$25,1)-(start_day-1))&lt;=0,7,0)+(ROW(Y27)-ROW($W$27))*7+(COLUMN(Y27)-COLUMN($W$27)+1))</f>
        <v/>
      </c>
      <c r="Z27" s="190">
        <f>IF(MONTH($W$25)&lt;&gt;MONTH($W$25-(WEEKDAY($W$25,1)-(start_day-1))-IF((WEEKDAY($W$25,1)-(start_day-1))&lt;=0,7,0)+(ROW(Z27)-ROW($W$27))*7+(COLUMN(Z27)-COLUMN($W$27)+1)),"",$W$25-(WEEKDAY($W$25,1)-(start_day-1))-IF((WEEKDAY($W$25,1)-(start_day-1))&lt;=0,7,0)+(ROW(Z27)-ROW($W$27))*7+(COLUMN(Z27)-COLUMN($W$27)+1))</f>
        <v>45658</v>
      </c>
      <c r="AA27" s="190">
        <f>IF(MONTH($W$25)&lt;&gt;MONTH($W$25-(WEEKDAY($W$25,1)-(start_day-1))-IF((WEEKDAY($W$25,1)-(start_day-1))&lt;=0,7,0)+(ROW(AA27)-ROW($W$27))*7+(COLUMN(AA27)-COLUMN($W$27)+1)),"",$W$25-(WEEKDAY($W$25,1)-(start_day-1))-IF((WEEKDAY($W$25,1)-(start_day-1))&lt;=0,7,0)+(ROW(AA27)-ROW($W$27))*7+(COLUMN(AA27)-COLUMN($W$27)+1))</f>
        <v>45659</v>
      </c>
      <c r="AB27" s="190">
        <f>IF(MONTH($W$25)&lt;&gt;MONTH($W$25-(WEEKDAY($W$25,1)-(start_day-1))-IF((WEEKDAY($W$25,1)-(start_day-1))&lt;=0,7,0)+(ROW(AB27)-ROW($W$27))*7+(COLUMN(AB27)-COLUMN($W$27)+1)),"",$W$25-(WEEKDAY($W$25,1)-(start_day-1))-IF((WEEKDAY($W$25,1)-(start_day-1))&lt;=0,7,0)+(ROW(AB27)-ROW($W$27))*7+(COLUMN(AB27)-COLUMN($W$27)+1))</f>
        <v>45660</v>
      </c>
      <c r="AC27" s="190">
        <f>IF(MONTH($W$25)&lt;&gt;MONTH($W$25-(WEEKDAY($W$25,1)-(start_day-1))-IF((WEEKDAY($W$25,1)-(start_day-1))&lt;=0,7,0)+(ROW(AC27)-ROW($W$27))*7+(COLUMN(AC27)-COLUMN($W$27)+1)),"",$W$25-(WEEKDAY($W$25,1)-(start_day-1))-IF((WEEKDAY($W$25,1)-(start_day-1))&lt;=0,7,0)+(ROW(AC27)-ROW($W$27))*7+(COLUMN(AC27)-COLUMN($W$27)+1))</f>
        <v>45661</v>
      </c>
      <c r="AD27" s="2"/>
      <c r="AE27" s="2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ht="15.0" customHeight="1">
      <c r="A28" s="178"/>
      <c r="B28" s="192"/>
      <c r="J28" s="193"/>
      <c r="K28" s="2"/>
      <c r="L28" s="2"/>
      <c r="M28" s="2"/>
      <c r="N28" s="190">
        <f>IF(MONTH($N$25)&lt;&gt;MONTH($N$25-(WEEKDAY($N$25,1)-(start_day-1))-IF((WEEKDAY($N$25,1)-(start_day-1))&lt;=0,7,0)+(ROW(N28)-ROW($N$27))*7+(COLUMN(N28)-COLUMN($N$27)+1)),"",$N$25-(WEEKDAY($N$25,1)-(start_day-1))-IF((WEEKDAY($N$25,1)-(start_day-1))&lt;=0,7,0)+(ROW(N28)-ROW($N$27))*7+(COLUMN(N28)-COLUMN($N$27)+1))</f>
        <v>45599</v>
      </c>
      <c r="O28" s="190">
        <f>IF(MONTH($N$25)&lt;&gt;MONTH($N$25-(WEEKDAY($N$25,1)-(start_day-1))-IF((WEEKDAY($N$25,1)-(start_day-1))&lt;=0,7,0)+(ROW(O28)-ROW($N$27))*7+(COLUMN(O28)-COLUMN($N$27)+1)),"",$N$25-(WEEKDAY($N$25,1)-(start_day-1))-IF((WEEKDAY($N$25,1)-(start_day-1))&lt;=0,7,0)+(ROW(O28)-ROW($N$27))*7+(COLUMN(O28)-COLUMN($N$27)+1))</f>
        <v>45600</v>
      </c>
      <c r="P28" s="190">
        <f>IF(MONTH($N$25)&lt;&gt;MONTH($N$25-(WEEKDAY($N$25,1)-(start_day-1))-IF((WEEKDAY($N$25,1)-(start_day-1))&lt;=0,7,0)+(ROW(P28)-ROW($N$27))*7+(COLUMN(P28)-COLUMN($N$27)+1)),"",$N$25-(WEEKDAY($N$25,1)-(start_day-1))-IF((WEEKDAY($N$25,1)-(start_day-1))&lt;=0,7,0)+(ROW(P28)-ROW($N$27))*7+(COLUMN(P28)-COLUMN($N$27)+1))</f>
        <v>45601</v>
      </c>
      <c r="Q28" s="190">
        <f>IF(MONTH($N$25)&lt;&gt;MONTH($N$25-(WEEKDAY($N$25,1)-(start_day-1))-IF((WEEKDAY($N$25,1)-(start_day-1))&lt;=0,7,0)+(ROW(Q28)-ROW($N$27))*7+(COLUMN(Q28)-COLUMN($N$27)+1)),"",$N$25-(WEEKDAY($N$25,1)-(start_day-1))-IF((WEEKDAY($N$25,1)-(start_day-1))&lt;=0,7,0)+(ROW(Q28)-ROW($N$27))*7+(COLUMN(Q28)-COLUMN($N$27)+1))</f>
        <v>45602</v>
      </c>
      <c r="R28" s="190">
        <f>IF(MONTH($N$25)&lt;&gt;MONTH($N$25-(WEEKDAY($N$25,1)-(start_day-1))-IF((WEEKDAY($N$25,1)-(start_day-1))&lt;=0,7,0)+(ROW(R28)-ROW($N$27))*7+(COLUMN(R28)-COLUMN($N$27)+1)),"",$N$25-(WEEKDAY($N$25,1)-(start_day-1))-IF((WEEKDAY($N$25,1)-(start_day-1))&lt;=0,7,0)+(ROW(R28)-ROW($N$27))*7+(COLUMN(R28)-COLUMN($N$27)+1))</f>
        <v>45603</v>
      </c>
      <c r="S28" s="190">
        <f>IF(MONTH($N$25)&lt;&gt;MONTH($N$25-(WEEKDAY($N$25,1)-(start_day-1))-IF((WEEKDAY($N$25,1)-(start_day-1))&lt;=0,7,0)+(ROW(S28)-ROW($N$27))*7+(COLUMN(S28)-COLUMN($N$27)+1)),"",$N$25-(WEEKDAY($N$25,1)-(start_day-1))-IF((WEEKDAY($N$25,1)-(start_day-1))&lt;=0,7,0)+(ROW(S28)-ROW($N$27))*7+(COLUMN(S28)-COLUMN($N$27)+1))</f>
        <v>45604</v>
      </c>
      <c r="T28" s="190">
        <f>IF(MONTH($N$25)&lt;&gt;MONTH($N$25-(WEEKDAY($N$25,1)-(start_day-1))-IF((WEEKDAY($N$25,1)-(start_day-1))&lt;=0,7,0)+(ROW(T28)-ROW($N$27))*7+(COLUMN(T28)-COLUMN($N$27)+1)),"",$N$25-(WEEKDAY($N$25,1)-(start_day-1))-IF((WEEKDAY($N$25,1)-(start_day-1))&lt;=0,7,0)+(ROW(T28)-ROW($N$27))*7+(COLUMN(T28)-COLUMN($N$27)+1))</f>
        <v>45605</v>
      </c>
      <c r="U28" s="191"/>
      <c r="V28" s="191"/>
      <c r="W28" s="190">
        <f>IF(MONTH($W$25)&lt;&gt;MONTH($W$25-(WEEKDAY($W$25,1)-(start_day-1))-IF((WEEKDAY($W$25,1)-(start_day-1))&lt;=0,7,0)+(ROW(W28)-ROW($W$27))*7+(COLUMN(W28)-COLUMN($W$27)+1)),"",$W$25-(WEEKDAY($W$25,1)-(start_day-1))-IF((WEEKDAY($W$25,1)-(start_day-1))&lt;=0,7,0)+(ROW(W28)-ROW($W$27))*7+(COLUMN(W28)-COLUMN($W$27)+1))</f>
        <v>45662</v>
      </c>
      <c r="X28" s="190">
        <f>IF(MONTH($W$25)&lt;&gt;MONTH($W$25-(WEEKDAY($W$25,1)-(start_day-1))-IF((WEEKDAY($W$25,1)-(start_day-1))&lt;=0,7,0)+(ROW(X28)-ROW($W$27))*7+(COLUMN(X28)-COLUMN($W$27)+1)),"",$W$25-(WEEKDAY($W$25,1)-(start_day-1))-IF((WEEKDAY($W$25,1)-(start_day-1))&lt;=0,7,0)+(ROW(X28)-ROW($W$27))*7+(COLUMN(X28)-COLUMN($W$27)+1))</f>
        <v>45663</v>
      </c>
      <c r="Y28" s="190">
        <f>IF(MONTH($W$25)&lt;&gt;MONTH($W$25-(WEEKDAY($W$25,1)-(start_day-1))-IF((WEEKDAY($W$25,1)-(start_day-1))&lt;=0,7,0)+(ROW(Y28)-ROW($W$27))*7+(COLUMN(Y28)-COLUMN($W$27)+1)),"",$W$25-(WEEKDAY($W$25,1)-(start_day-1))-IF((WEEKDAY($W$25,1)-(start_day-1))&lt;=0,7,0)+(ROW(Y28)-ROW($W$27))*7+(COLUMN(Y28)-COLUMN($W$27)+1))</f>
        <v>45664</v>
      </c>
      <c r="Z28" s="190">
        <f>IF(MONTH($W$25)&lt;&gt;MONTH($W$25-(WEEKDAY($W$25,1)-(start_day-1))-IF((WEEKDAY($W$25,1)-(start_day-1))&lt;=0,7,0)+(ROW(Z28)-ROW($W$27))*7+(COLUMN(Z28)-COLUMN($W$27)+1)),"",$W$25-(WEEKDAY($W$25,1)-(start_day-1))-IF((WEEKDAY($W$25,1)-(start_day-1))&lt;=0,7,0)+(ROW(Z28)-ROW($W$27))*7+(COLUMN(Z28)-COLUMN($W$27)+1))</f>
        <v>45665</v>
      </c>
      <c r="AA28" s="190">
        <f>IF(MONTH($W$25)&lt;&gt;MONTH($W$25-(WEEKDAY($W$25,1)-(start_day-1))-IF((WEEKDAY($W$25,1)-(start_day-1))&lt;=0,7,0)+(ROW(AA28)-ROW($W$27))*7+(COLUMN(AA28)-COLUMN($W$27)+1)),"",$W$25-(WEEKDAY($W$25,1)-(start_day-1))-IF((WEEKDAY($W$25,1)-(start_day-1))&lt;=0,7,0)+(ROW(AA28)-ROW($W$27))*7+(COLUMN(AA28)-COLUMN($W$27)+1))</f>
        <v>45666</v>
      </c>
      <c r="AB28" s="190">
        <f>IF(MONTH($W$25)&lt;&gt;MONTH($W$25-(WEEKDAY($W$25,1)-(start_day-1))-IF((WEEKDAY($W$25,1)-(start_day-1))&lt;=0,7,0)+(ROW(AB28)-ROW($W$27))*7+(COLUMN(AB28)-COLUMN($W$27)+1)),"",$W$25-(WEEKDAY($W$25,1)-(start_day-1))-IF((WEEKDAY($W$25,1)-(start_day-1))&lt;=0,7,0)+(ROW(AB28)-ROW($W$27))*7+(COLUMN(AB28)-COLUMN($W$27)+1))</f>
        <v>45667</v>
      </c>
      <c r="AC28" s="190">
        <f>IF(MONTH($W$25)&lt;&gt;MONTH($W$25-(WEEKDAY($W$25,1)-(start_day-1))-IF((WEEKDAY($W$25,1)-(start_day-1))&lt;=0,7,0)+(ROW(AC28)-ROW($W$27))*7+(COLUMN(AC28)-COLUMN($W$27)+1)),"",$W$25-(WEEKDAY($W$25,1)-(start_day-1))-IF((WEEKDAY($W$25,1)-(start_day-1))&lt;=0,7,0)+(ROW(AC28)-ROW($W$27))*7+(COLUMN(AC28)-COLUMN($W$27)+1))</f>
        <v>45668</v>
      </c>
      <c r="AD28" s="2"/>
      <c r="AE28" s="2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ht="15.0" customHeight="1">
      <c r="A29" s="186"/>
      <c r="B29" s="194"/>
      <c r="C29" s="195"/>
      <c r="D29" s="195"/>
      <c r="E29" s="195"/>
      <c r="F29" s="195"/>
      <c r="G29" s="195"/>
      <c r="H29" s="195"/>
      <c r="I29" s="195"/>
      <c r="J29" s="196"/>
      <c r="K29" s="2"/>
      <c r="L29" s="2"/>
      <c r="M29" s="2"/>
      <c r="N29" s="190">
        <f>IF(MONTH($N$25)&lt;&gt;MONTH($N$25-(WEEKDAY($N$25,1)-(start_day-1))-IF((WEEKDAY($N$25,1)-(start_day-1))&lt;=0,7,0)+(ROW(N29)-ROW($N$27))*7+(COLUMN(N29)-COLUMN($N$27)+1)),"",$N$25-(WEEKDAY($N$25,1)-(start_day-1))-IF((WEEKDAY($N$25,1)-(start_day-1))&lt;=0,7,0)+(ROW(N29)-ROW($N$27))*7+(COLUMN(N29)-COLUMN($N$27)+1))</f>
        <v>45606</v>
      </c>
      <c r="O29" s="190">
        <f>IF(MONTH($N$25)&lt;&gt;MONTH($N$25-(WEEKDAY($N$25,1)-(start_day-1))-IF((WEEKDAY($N$25,1)-(start_day-1))&lt;=0,7,0)+(ROW(O29)-ROW($N$27))*7+(COLUMN(O29)-COLUMN($N$27)+1)),"",$N$25-(WEEKDAY($N$25,1)-(start_day-1))-IF((WEEKDAY($N$25,1)-(start_day-1))&lt;=0,7,0)+(ROW(O29)-ROW($N$27))*7+(COLUMN(O29)-COLUMN($N$27)+1))</f>
        <v>45607</v>
      </c>
      <c r="P29" s="190">
        <f>IF(MONTH($N$25)&lt;&gt;MONTH($N$25-(WEEKDAY($N$25,1)-(start_day-1))-IF((WEEKDAY($N$25,1)-(start_day-1))&lt;=0,7,0)+(ROW(P29)-ROW($N$27))*7+(COLUMN(P29)-COLUMN($N$27)+1)),"",$N$25-(WEEKDAY($N$25,1)-(start_day-1))-IF((WEEKDAY($N$25,1)-(start_day-1))&lt;=0,7,0)+(ROW(P29)-ROW($N$27))*7+(COLUMN(P29)-COLUMN($N$27)+1))</f>
        <v>45608</v>
      </c>
      <c r="Q29" s="190">
        <f>IF(MONTH($N$25)&lt;&gt;MONTH($N$25-(WEEKDAY($N$25,1)-(start_day-1))-IF((WEEKDAY($N$25,1)-(start_day-1))&lt;=0,7,0)+(ROW(Q29)-ROW($N$27))*7+(COLUMN(Q29)-COLUMN($N$27)+1)),"",$N$25-(WEEKDAY($N$25,1)-(start_day-1))-IF((WEEKDAY($N$25,1)-(start_day-1))&lt;=0,7,0)+(ROW(Q29)-ROW($N$27))*7+(COLUMN(Q29)-COLUMN($N$27)+1))</f>
        <v>45609</v>
      </c>
      <c r="R29" s="190">
        <f>IF(MONTH($N$25)&lt;&gt;MONTH($N$25-(WEEKDAY($N$25,1)-(start_day-1))-IF((WEEKDAY($N$25,1)-(start_day-1))&lt;=0,7,0)+(ROW(R29)-ROW($N$27))*7+(COLUMN(R29)-COLUMN($N$27)+1)),"",$N$25-(WEEKDAY($N$25,1)-(start_day-1))-IF((WEEKDAY($N$25,1)-(start_day-1))&lt;=0,7,0)+(ROW(R29)-ROW($N$27))*7+(COLUMN(R29)-COLUMN($N$27)+1))</f>
        <v>45610</v>
      </c>
      <c r="S29" s="190">
        <f>IF(MONTH($N$25)&lt;&gt;MONTH($N$25-(WEEKDAY($N$25,1)-(start_day-1))-IF((WEEKDAY($N$25,1)-(start_day-1))&lt;=0,7,0)+(ROW(S29)-ROW($N$27))*7+(COLUMN(S29)-COLUMN($N$27)+1)),"",$N$25-(WEEKDAY($N$25,1)-(start_day-1))-IF((WEEKDAY($N$25,1)-(start_day-1))&lt;=0,7,0)+(ROW(S29)-ROW($N$27))*7+(COLUMN(S29)-COLUMN($N$27)+1))</f>
        <v>45611</v>
      </c>
      <c r="T29" s="190">
        <f>IF(MONTH($N$25)&lt;&gt;MONTH($N$25-(WEEKDAY($N$25,1)-(start_day-1))-IF((WEEKDAY($N$25,1)-(start_day-1))&lt;=0,7,0)+(ROW(T29)-ROW($N$27))*7+(COLUMN(T29)-COLUMN($N$27)+1)),"",$N$25-(WEEKDAY($N$25,1)-(start_day-1))-IF((WEEKDAY($N$25,1)-(start_day-1))&lt;=0,7,0)+(ROW(T29)-ROW($N$27))*7+(COLUMN(T29)-COLUMN($N$27)+1))</f>
        <v>45612</v>
      </c>
      <c r="U29" s="191"/>
      <c r="V29" s="191"/>
      <c r="W29" s="190">
        <f>IF(MONTH($W$25)&lt;&gt;MONTH($W$25-(WEEKDAY($W$25,1)-(start_day-1))-IF((WEEKDAY($W$25,1)-(start_day-1))&lt;=0,7,0)+(ROW(W29)-ROW($W$27))*7+(COLUMN(W29)-COLUMN($W$27)+1)),"",$W$25-(WEEKDAY($W$25,1)-(start_day-1))-IF((WEEKDAY($W$25,1)-(start_day-1))&lt;=0,7,0)+(ROW(W29)-ROW($W$27))*7+(COLUMN(W29)-COLUMN($W$27)+1))</f>
        <v>45669</v>
      </c>
      <c r="X29" s="190">
        <f>IF(MONTH($W$25)&lt;&gt;MONTH($W$25-(WEEKDAY($W$25,1)-(start_day-1))-IF((WEEKDAY($W$25,1)-(start_day-1))&lt;=0,7,0)+(ROW(X29)-ROW($W$27))*7+(COLUMN(X29)-COLUMN($W$27)+1)),"",$W$25-(WEEKDAY($W$25,1)-(start_day-1))-IF((WEEKDAY($W$25,1)-(start_day-1))&lt;=0,7,0)+(ROW(X29)-ROW($W$27))*7+(COLUMN(X29)-COLUMN($W$27)+1))</f>
        <v>45670</v>
      </c>
      <c r="Y29" s="190">
        <f>IF(MONTH($W$25)&lt;&gt;MONTH($W$25-(WEEKDAY($W$25,1)-(start_day-1))-IF((WEEKDAY($W$25,1)-(start_day-1))&lt;=0,7,0)+(ROW(Y29)-ROW($W$27))*7+(COLUMN(Y29)-COLUMN($W$27)+1)),"",$W$25-(WEEKDAY($W$25,1)-(start_day-1))-IF((WEEKDAY($W$25,1)-(start_day-1))&lt;=0,7,0)+(ROW(Y29)-ROW($W$27))*7+(COLUMN(Y29)-COLUMN($W$27)+1))</f>
        <v>45671</v>
      </c>
      <c r="Z29" s="190">
        <f>IF(MONTH($W$25)&lt;&gt;MONTH($W$25-(WEEKDAY($W$25,1)-(start_day-1))-IF((WEEKDAY($W$25,1)-(start_day-1))&lt;=0,7,0)+(ROW(Z29)-ROW($W$27))*7+(COLUMN(Z29)-COLUMN($W$27)+1)),"",$W$25-(WEEKDAY($W$25,1)-(start_day-1))-IF((WEEKDAY($W$25,1)-(start_day-1))&lt;=0,7,0)+(ROW(Z29)-ROW($W$27))*7+(COLUMN(Z29)-COLUMN($W$27)+1))</f>
        <v>45672</v>
      </c>
      <c r="AA29" s="190">
        <f>IF(MONTH($W$25)&lt;&gt;MONTH($W$25-(WEEKDAY($W$25,1)-(start_day-1))-IF((WEEKDAY($W$25,1)-(start_day-1))&lt;=0,7,0)+(ROW(AA29)-ROW($W$27))*7+(COLUMN(AA29)-COLUMN($W$27)+1)),"",$W$25-(WEEKDAY($W$25,1)-(start_day-1))-IF((WEEKDAY($W$25,1)-(start_day-1))&lt;=0,7,0)+(ROW(AA29)-ROW($W$27))*7+(COLUMN(AA29)-COLUMN($W$27)+1))</f>
        <v>45673</v>
      </c>
      <c r="AB29" s="190">
        <f>IF(MONTH($W$25)&lt;&gt;MONTH($W$25-(WEEKDAY($W$25,1)-(start_day-1))-IF((WEEKDAY($W$25,1)-(start_day-1))&lt;=0,7,0)+(ROW(AB29)-ROW($W$27))*7+(COLUMN(AB29)-COLUMN($W$27)+1)),"",$W$25-(WEEKDAY($W$25,1)-(start_day-1))-IF((WEEKDAY($W$25,1)-(start_day-1))&lt;=0,7,0)+(ROW(AB29)-ROW($W$27))*7+(COLUMN(AB29)-COLUMN($W$27)+1))</f>
        <v>45674</v>
      </c>
      <c r="AC29" s="190">
        <f>IF(MONTH($W$25)&lt;&gt;MONTH($W$25-(WEEKDAY($W$25,1)-(start_day-1))-IF((WEEKDAY($W$25,1)-(start_day-1))&lt;=0,7,0)+(ROW(AC29)-ROW($W$27))*7+(COLUMN(AC29)-COLUMN($W$27)+1)),"",$W$25-(WEEKDAY($W$25,1)-(start_day-1))-IF((WEEKDAY($W$25,1)-(start_day-1))&lt;=0,7,0)+(ROW(AC29)-ROW($W$27))*7+(COLUMN(AC29)-COLUMN($W$27)+1))</f>
        <v>45675</v>
      </c>
      <c r="AD29" s="2"/>
      <c r="AE29" s="2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ht="15.0" customHeight="1">
      <c r="A30" s="178"/>
      <c r="B30" s="192"/>
      <c r="J30" s="193"/>
      <c r="K30" s="2"/>
      <c r="L30" s="2"/>
      <c r="M30" s="2"/>
      <c r="N30" s="190">
        <f>IF(MONTH($N$25)&lt;&gt;MONTH($N$25-(WEEKDAY($N$25,1)-(start_day-1))-IF((WEEKDAY($N$25,1)-(start_day-1))&lt;=0,7,0)+(ROW(N30)-ROW($N$27))*7+(COLUMN(N30)-COLUMN($N$27)+1)),"",$N$25-(WEEKDAY($N$25,1)-(start_day-1))-IF((WEEKDAY($N$25,1)-(start_day-1))&lt;=0,7,0)+(ROW(N30)-ROW($N$27))*7+(COLUMN(N30)-COLUMN($N$27)+1))</f>
        <v>45613</v>
      </c>
      <c r="O30" s="190">
        <f>IF(MONTH($N$25)&lt;&gt;MONTH($N$25-(WEEKDAY($N$25,1)-(start_day-1))-IF((WEEKDAY($N$25,1)-(start_day-1))&lt;=0,7,0)+(ROW(O30)-ROW($N$27))*7+(COLUMN(O30)-COLUMN($N$27)+1)),"",$N$25-(WEEKDAY($N$25,1)-(start_day-1))-IF((WEEKDAY($N$25,1)-(start_day-1))&lt;=0,7,0)+(ROW(O30)-ROW($N$27))*7+(COLUMN(O30)-COLUMN($N$27)+1))</f>
        <v>45614</v>
      </c>
      <c r="P30" s="190">
        <f>IF(MONTH($N$25)&lt;&gt;MONTH($N$25-(WEEKDAY($N$25,1)-(start_day-1))-IF((WEEKDAY($N$25,1)-(start_day-1))&lt;=0,7,0)+(ROW(P30)-ROW($N$27))*7+(COLUMN(P30)-COLUMN($N$27)+1)),"",$N$25-(WEEKDAY($N$25,1)-(start_day-1))-IF((WEEKDAY($N$25,1)-(start_day-1))&lt;=0,7,0)+(ROW(P30)-ROW($N$27))*7+(COLUMN(P30)-COLUMN($N$27)+1))</f>
        <v>45615</v>
      </c>
      <c r="Q30" s="190">
        <f>IF(MONTH($N$25)&lt;&gt;MONTH($N$25-(WEEKDAY($N$25,1)-(start_day-1))-IF((WEEKDAY($N$25,1)-(start_day-1))&lt;=0,7,0)+(ROW(Q30)-ROW($N$27))*7+(COLUMN(Q30)-COLUMN($N$27)+1)),"",$N$25-(WEEKDAY($N$25,1)-(start_day-1))-IF((WEEKDAY($N$25,1)-(start_day-1))&lt;=0,7,0)+(ROW(Q30)-ROW($N$27))*7+(COLUMN(Q30)-COLUMN($N$27)+1))</f>
        <v>45616</v>
      </c>
      <c r="R30" s="190">
        <f>IF(MONTH($N$25)&lt;&gt;MONTH($N$25-(WEEKDAY($N$25,1)-(start_day-1))-IF((WEEKDAY($N$25,1)-(start_day-1))&lt;=0,7,0)+(ROW(R30)-ROW($N$27))*7+(COLUMN(R30)-COLUMN($N$27)+1)),"",$N$25-(WEEKDAY($N$25,1)-(start_day-1))-IF((WEEKDAY($N$25,1)-(start_day-1))&lt;=0,7,0)+(ROW(R30)-ROW($N$27))*7+(COLUMN(R30)-COLUMN($N$27)+1))</f>
        <v>45617</v>
      </c>
      <c r="S30" s="190">
        <f>IF(MONTH($N$25)&lt;&gt;MONTH($N$25-(WEEKDAY($N$25,1)-(start_day-1))-IF((WEEKDAY($N$25,1)-(start_day-1))&lt;=0,7,0)+(ROW(S30)-ROW($N$27))*7+(COLUMN(S30)-COLUMN($N$27)+1)),"",$N$25-(WEEKDAY($N$25,1)-(start_day-1))-IF((WEEKDAY($N$25,1)-(start_day-1))&lt;=0,7,0)+(ROW(S30)-ROW($N$27))*7+(COLUMN(S30)-COLUMN($N$27)+1))</f>
        <v>45618</v>
      </c>
      <c r="T30" s="190">
        <f>IF(MONTH($N$25)&lt;&gt;MONTH($N$25-(WEEKDAY($N$25,1)-(start_day-1))-IF((WEEKDAY($N$25,1)-(start_day-1))&lt;=0,7,0)+(ROW(T30)-ROW($N$27))*7+(COLUMN(T30)-COLUMN($N$27)+1)),"",$N$25-(WEEKDAY($N$25,1)-(start_day-1))-IF((WEEKDAY($N$25,1)-(start_day-1))&lt;=0,7,0)+(ROW(T30)-ROW($N$27))*7+(COLUMN(T30)-COLUMN($N$27)+1))</f>
        <v>45619</v>
      </c>
      <c r="U30" s="191"/>
      <c r="V30" s="191"/>
      <c r="W30" s="190">
        <f>IF(MONTH($W$25)&lt;&gt;MONTH($W$25-(WEEKDAY($W$25,1)-(start_day-1))-IF((WEEKDAY($W$25,1)-(start_day-1))&lt;=0,7,0)+(ROW(W30)-ROW($W$27))*7+(COLUMN(W30)-COLUMN($W$27)+1)),"",$W$25-(WEEKDAY($W$25,1)-(start_day-1))-IF((WEEKDAY($W$25,1)-(start_day-1))&lt;=0,7,0)+(ROW(W30)-ROW($W$27))*7+(COLUMN(W30)-COLUMN($W$27)+1))</f>
        <v>45676</v>
      </c>
      <c r="X30" s="190">
        <f>IF(MONTH($W$25)&lt;&gt;MONTH($W$25-(WEEKDAY($W$25,1)-(start_day-1))-IF((WEEKDAY($W$25,1)-(start_day-1))&lt;=0,7,0)+(ROW(X30)-ROW($W$27))*7+(COLUMN(X30)-COLUMN($W$27)+1)),"",$W$25-(WEEKDAY($W$25,1)-(start_day-1))-IF((WEEKDAY($W$25,1)-(start_day-1))&lt;=0,7,0)+(ROW(X30)-ROW($W$27))*7+(COLUMN(X30)-COLUMN($W$27)+1))</f>
        <v>45677</v>
      </c>
      <c r="Y30" s="190">
        <f>IF(MONTH($W$25)&lt;&gt;MONTH($W$25-(WEEKDAY($W$25,1)-(start_day-1))-IF((WEEKDAY($W$25,1)-(start_day-1))&lt;=0,7,0)+(ROW(Y30)-ROW($W$27))*7+(COLUMN(Y30)-COLUMN($W$27)+1)),"",$W$25-(WEEKDAY($W$25,1)-(start_day-1))-IF((WEEKDAY($W$25,1)-(start_day-1))&lt;=0,7,0)+(ROW(Y30)-ROW($W$27))*7+(COLUMN(Y30)-COLUMN($W$27)+1))</f>
        <v>45678</v>
      </c>
      <c r="Z30" s="190">
        <f>IF(MONTH($W$25)&lt;&gt;MONTH($W$25-(WEEKDAY($W$25,1)-(start_day-1))-IF((WEEKDAY($W$25,1)-(start_day-1))&lt;=0,7,0)+(ROW(Z30)-ROW($W$27))*7+(COLUMN(Z30)-COLUMN($W$27)+1)),"",$W$25-(WEEKDAY($W$25,1)-(start_day-1))-IF((WEEKDAY($W$25,1)-(start_day-1))&lt;=0,7,0)+(ROW(Z30)-ROW($W$27))*7+(COLUMN(Z30)-COLUMN($W$27)+1))</f>
        <v>45679</v>
      </c>
      <c r="AA30" s="190">
        <f>IF(MONTH($W$25)&lt;&gt;MONTH($W$25-(WEEKDAY($W$25,1)-(start_day-1))-IF((WEEKDAY($W$25,1)-(start_day-1))&lt;=0,7,0)+(ROW(AA30)-ROW($W$27))*7+(COLUMN(AA30)-COLUMN($W$27)+1)),"",$W$25-(WEEKDAY($W$25,1)-(start_day-1))-IF((WEEKDAY($W$25,1)-(start_day-1))&lt;=0,7,0)+(ROW(AA30)-ROW($W$27))*7+(COLUMN(AA30)-COLUMN($W$27)+1))</f>
        <v>45680</v>
      </c>
      <c r="AB30" s="190">
        <f>IF(MONTH($W$25)&lt;&gt;MONTH($W$25-(WEEKDAY($W$25,1)-(start_day-1))-IF((WEEKDAY($W$25,1)-(start_day-1))&lt;=0,7,0)+(ROW(AB30)-ROW($W$27))*7+(COLUMN(AB30)-COLUMN($W$27)+1)),"",$W$25-(WEEKDAY($W$25,1)-(start_day-1))-IF((WEEKDAY($W$25,1)-(start_day-1))&lt;=0,7,0)+(ROW(AB30)-ROW($W$27))*7+(COLUMN(AB30)-COLUMN($W$27)+1))</f>
        <v>45681</v>
      </c>
      <c r="AC30" s="190">
        <f>IF(MONTH($W$25)&lt;&gt;MONTH($W$25-(WEEKDAY($W$25,1)-(start_day-1))-IF((WEEKDAY($W$25,1)-(start_day-1))&lt;=0,7,0)+(ROW(AC30)-ROW($W$27))*7+(COLUMN(AC30)-COLUMN($W$27)+1)),"",$W$25-(WEEKDAY($W$25,1)-(start_day-1))-IF((WEEKDAY($W$25,1)-(start_day-1))&lt;=0,7,0)+(ROW(AC30)-ROW($W$27))*7+(COLUMN(AC30)-COLUMN($W$27)+1))</f>
        <v>45682</v>
      </c>
      <c r="AD30" s="2"/>
      <c r="AE30" s="2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ht="15.0" customHeight="1">
      <c r="A31" s="186"/>
      <c r="B31" s="194"/>
      <c r="C31" s="195"/>
      <c r="D31" s="195"/>
      <c r="E31" s="195"/>
      <c r="F31" s="195"/>
      <c r="G31" s="195"/>
      <c r="H31" s="195"/>
      <c r="I31" s="195"/>
      <c r="J31" s="196"/>
      <c r="K31" s="2"/>
      <c r="L31" s="2"/>
      <c r="M31" s="2"/>
      <c r="N31" s="190">
        <f>IF(MONTH($N$25)&lt;&gt;MONTH($N$25-(WEEKDAY($N$25,1)-(start_day-1))-IF((WEEKDAY($N$25,1)-(start_day-1))&lt;=0,7,0)+(ROW(N31)-ROW($N$27))*7+(COLUMN(N31)-COLUMN($N$27)+1)),"",$N$25-(WEEKDAY($N$25,1)-(start_day-1))-IF((WEEKDAY($N$25,1)-(start_day-1))&lt;=0,7,0)+(ROW(N31)-ROW($N$27))*7+(COLUMN(N31)-COLUMN($N$27)+1))</f>
        <v>45620</v>
      </c>
      <c r="O31" s="190">
        <f>IF(MONTH($N$25)&lt;&gt;MONTH($N$25-(WEEKDAY($N$25,1)-(start_day-1))-IF((WEEKDAY($N$25,1)-(start_day-1))&lt;=0,7,0)+(ROW(O31)-ROW($N$27))*7+(COLUMN(O31)-COLUMN($N$27)+1)),"",$N$25-(WEEKDAY($N$25,1)-(start_day-1))-IF((WEEKDAY($N$25,1)-(start_day-1))&lt;=0,7,0)+(ROW(O31)-ROW($N$27))*7+(COLUMN(O31)-COLUMN($N$27)+1))</f>
        <v>45621</v>
      </c>
      <c r="P31" s="190">
        <f>IF(MONTH($N$25)&lt;&gt;MONTH($N$25-(WEEKDAY($N$25,1)-(start_day-1))-IF((WEEKDAY($N$25,1)-(start_day-1))&lt;=0,7,0)+(ROW(P31)-ROW($N$27))*7+(COLUMN(P31)-COLUMN($N$27)+1)),"",$N$25-(WEEKDAY($N$25,1)-(start_day-1))-IF((WEEKDAY($N$25,1)-(start_day-1))&lt;=0,7,0)+(ROW(P31)-ROW($N$27))*7+(COLUMN(P31)-COLUMN($N$27)+1))</f>
        <v>45622</v>
      </c>
      <c r="Q31" s="190">
        <f>IF(MONTH($N$25)&lt;&gt;MONTH($N$25-(WEEKDAY($N$25,1)-(start_day-1))-IF((WEEKDAY($N$25,1)-(start_day-1))&lt;=0,7,0)+(ROW(Q31)-ROW($N$27))*7+(COLUMN(Q31)-COLUMN($N$27)+1)),"",$N$25-(WEEKDAY($N$25,1)-(start_day-1))-IF((WEEKDAY($N$25,1)-(start_day-1))&lt;=0,7,0)+(ROW(Q31)-ROW($N$27))*7+(COLUMN(Q31)-COLUMN($N$27)+1))</f>
        <v>45623</v>
      </c>
      <c r="R31" s="190">
        <f>IF(MONTH($N$25)&lt;&gt;MONTH($N$25-(WEEKDAY($N$25,1)-(start_day-1))-IF((WEEKDAY($N$25,1)-(start_day-1))&lt;=0,7,0)+(ROW(R31)-ROW($N$27))*7+(COLUMN(R31)-COLUMN($N$27)+1)),"",$N$25-(WEEKDAY($N$25,1)-(start_day-1))-IF((WEEKDAY($N$25,1)-(start_day-1))&lt;=0,7,0)+(ROW(R31)-ROW($N$27))*7+(COLUMN(R31)-COLUMN($N$27)+1))</f>
        <v>45624</v>
      </c>
      <c r="S31" s="190">
        <f>IF(MONTH($N$25)&lt;&gt;MONTH($N$25-(WEEKDAY($N$25,1)-(start_day-1))-IF((WEEKDAY($N$25,1)-(start_day-1))&lt;=0,7,0)+(ROW(S31)-ROW($N$27))*7+(COLUMN(S31)-COLUMN($N$27)+1)),"",$N$25-(WEEKDAY($N$25,1)-(start_day-1))-IF((WEEKDAY($N$25,1)-(start_day-1))&lt;=0,7,0)+(ROW(S31)-ROW($N$27))*7+(COLUMN(S31)-COLUMN($N$27)+1))</f>
        <v>45625</v>
      </c>
      <c r="T31" s="190">
        <f>IF(MONTH($N$25)&lt;&gt;MONTH($N$25-(WEEKDAY($N$25,1)-(start_day-1))-IF((WEEKDAY($N$25,1)-(start_day-1))&lt;=0,7,0)+(ROW(T31)-ROW($N$27))*7+(COLUMN(T31)-COLUMN($N$27)+1)),"",$N$25-(WEEKDAY($N$25,1)-(start_day-1))-IF((WEEKDAY($N$25,1)-(start_day-1))&lt;=0,7,0)+(ROW(T31)-ROW($N$27))*7+(COLUMN(T31)-COLUMN($N$27)+1))</f>
        <v>45626</v>
      </c>
      <c r="U31" s="191"/>
      <c r="V31" s="191"/>
      <c r="W31" s="190">
        <f>IF(MONTH($W$25)&lt;&gt;MONTH($W$25-(WEEKDAY($W$25,1)-(start_day-1))-IF((WEEKDAY($W$25,1)-(start_day-1))&lt;=0,7,0)+(ROW(W31)-ROW($W$27))*7+(COLUMN(W31)-COLUMN($W$27)+1)),"",$W$25-(WEEKDAY($W$25,1)-(start_day-1))-IF((WEEKDAY($W$25,1)-(start_day-1))&lt;=0,7,0)+(ROW(W31)-ROW($W$27))*7+(COLUMN(W31)-COLUMN($W$27)+1))</f>
        <v>45683</v>
      </c>
      <c r="X31" s="190">
        <f>IF(MONTH($W$25)&lt;&gt;MONTH($W$25-(WEEKDAY($W$25,1)-(start_day-1))-IF((WEEKDAY($W$25,1)-(start_day-1))&lt;=0,7,0)+(ROW(X31)-ROW($W$27))*7+(COLUMN(X31)-COLUMN($W$27)+1)),"",$W$25-(WEEKDAY($W$25,1)-(start_day-1))-IF((WEEKDAY($W$25,1)-(start_day-1))&lt;=0,7,0)+(ROW(X31)-ROW($W$27))*7+(COLUMN(X31)-COLUMN($W$27)+1))</f>
        <v>45684</v>
      </c>
      <c r="Y31" s="190">
        <f>IF(MONTH($W$25)&lt;&gt;MONTH($W$25-(WEEKDAY($W$25,1)-(start_day-1))-IF((WEEKDAY($W$25,1)-(start_day-1))&lt;=0,7,0)+(ROW(Y31)-ROW($W$27))*7+(COLUMN(Y31)-COLUMN($W$27)+1)),"",$W$25-(WEEKDAY($W$25,1)-(start_day-1))-IF((WEEKDAY($W$25,1)-(start_day-1))&lt;=0,7,0)+(ROW(Y31)-ROW($W$27))*7+(COLUMN(Y31)-COLUMN($W$27)+1))</f>
        <v>45685</v>
      </c>
      <c r="Z31" s="190">
        <f>IF(MONTH($W$25)&lt;&gt;MONTH($W$25-(WEEKDAY($W$25,1)-(start_day-1))-IF((WEEKDAY($W$25,1)-(start_day-1))&lt;=0,7,0)+(ROW(Z31)-ROW($W$27))*7+(COLUMN(Z31)-COLUMN($W$27)+1)),"",$W$25-(WEEKDAY($W$25,1)-(start_day-1))-IF((WEEKDAY($W$25,1)-(start_day-1))&lt;=0,7,0)+(ROW(Z31)-ROW($W$27))*7+(COLUMN(Z31)-COLUMN($W$27)+1))</f>
        <v>45686</v>
      </c>
      <c r="AA31" s="190">
        <f>IF(MONTH($W$25)&lt;&gt;MONTH($W$25-(WEEKDAY($W$25,1)-(start_day-1))-IF((WEEKDAY($W$25,1)-(start_day-1))&lt;=0,7,0)+(ROW(AA31)-ROW($W$27))*7+(COLUMN(AA31)-COLUMN($W$27)+1)),"",$W$25-(WEEKDAY($W$25,1)-(start_day-1))-IF((WEEKDAY($W$25,1)-(start_day-1))&lt;=0,7,0)+(ROW(AA31)-ROW($W$27))*7+(COLUMN(AA31)-COLUMN($W$27)+1))</f>
        <v>45687</v>
      </c>
      <c r="AB31" s="190">
        <f>IF(MONTH($W$25)&lt;&gt;MONTH($W$25-(WEEKDAY($W$25,1)-(start_day-1))-IF((WEEKDAY($W$25,1)-(start_day-1))&lt;=0,7,0)+(ROW(AB31)-ROW($W$27))*7+(COLUMN(AB31)-COLUMN($W$27)+1)),"",$W$25-(WEEKDAY($W$25,1)-(start_day-1))-IF((WEEKDAY($W$25,1)-(start_day-1))&lt;=0,7,0)+(ROW(AB31)-ROW($W$27))*7+(COLUMN(AB31)-COLUMN($W$27)+1))</f>
        <v>45688</v>
      </c>
      <c r="AC31" s="190" t="str">
        <f>IF(MONTH($W$25)&lt;&gt;MONTH($W$25-(WEEKDAY($W$25,1)-(start_day-1))-IF((WEEKDAY($W$25,1)-(start_day-1))&lt;=0,7,0)+(ROW(AC31)-ROW($W$27))*7+(COLUMN(AC31)-COLUMN($W$27)+1)),"",$W$25-(WEEKDAY($W$25,1)-(start_day-1))-IF((WEEKDAY($W$25,1)-(start_day-1))&lt;=0,7,0)+(ROW(AC31)-ROW($W$27))*7+(COLUMN(AC31)-COLUMN($W$27)+1))</f>
        <v/>
      </c>
      <c r="AD31" s="2"/>
      <c r="AE31" s="2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ht="12.75" customHeight="1">
      <c r="A32" s="178"/>
      <c r="B32" s="45"/>
      <c r="C32" s="45"/>
      <c r="D32" s="45"/>
      <c r="E32" s="45"/>
      <c r="F32" s="45"/>
      <c r="G32" s="45"/>
      <c r="H32" s="45"/>
      <c r="I32" s="45"/>
      <c r="J32" s="45"/>
      <c r="K32" s="2"/>
      <c r="L32" s="2"/>
      <c r="M32" s="2"/>
      <c r="N32" s="190" t="str">
        <f>IF(MONTH($N$25)&lt;&gt;MONTH($N$25-(WEEKDAY($N$25,1)-(start_day-1))-IF((WEEKDAY($N$25,1)-(start_day-1))&lt;=0,7,0)+(ROW(N32)-ROW($N$27))*7+(COLUMN(N32)-COLUMN($N$27)+1)),"",$N$25-(WEEKDAY($N$25,1)-(start_day-1))-IF((WEEKDAY($N$25,1)-(start_day-1))&lt;=0,7,0)+(ROW(N32)-ROW($N$27))*7+(COLUMN(N32)-COLUMN($N$27)+1))</f>
        <v/>
      </c>
      <c r="O32" s="190" t="str">
        <f>IF(MONTH($N$25)&lt;&gt;MONTH($N$25-(WEEKDAY($N$25,1)-(start_day-1))-IF((WEEKDAY($N$25,1)-(start_day-1))&lt;=0,7,0)+(ROW(O32)-ROW($N$27))*7+(COLUMN(O32)-COLUMN($N$27)+1)),"",$N$25-(WEEKDAY($N$25,1)-(start_day-1))-IF((WEEKDAY($N$25,1)-(start_day-1))&lt;=0,7,0)+(ROW(O32)-ROW($N$27))*7+(COLUMN(O32)-COLUMN($N$27)+1))</f>
        <v/>
      </c>
      <c r="P32" s="190" t="str">
        <f>IF(MONTH($N$25)&lt;&gt;MONTH($N$25-(WEEKDAY($N$25,1)-(start_day-1))-IF((WEEKDAY($N$25,1)-(start_day-1))&lt;=0,7,0)+(ROW(P32)-ROW($N$27))*7+(COLUMN(P32)-COLUMN($N$27)+1)),"",$N$25-(WEEKDAY($N$25,1)-(start_day-1))-IF((WEEKDAY($N$25,1)-(start_day-1))&lt;=0,7,0)+(ROW(P32)-ROW($N$27))*7+(COLUMN(P32)-COLUMN($N$27)+1))</f>
        <v/>
      </c>
      <c r="Q32" s="190" t="str">
        <f>IF(MONTH($N$25)&lt;&gt;MONTH($N$25-(WEEKDAY($N$25,1)-(start_day-1))-IF((WEEKDAY($N$25,1)-(start_day-1))&lt;=0,7,0)+(ROW(Q32)-ROW($N$27))*7+(COLUMN(Q32)-COLUMN($N$27)+1)),"",$N$25-(WEEKDAY($N$25,1)-(start_day-1))-IF((WEEKDAY($N$25,1)-(start_day-1))&lt;=0,7,0)+(ROW(Q32)-ROW($N$27))*7+(COLUMN(Q32)-COLUMN($N$27)+1))</f>
        <v/>
      </c>
      <c r="R32" s="190" t="str">
        <f>IF(MONTH($N$25)&lt;&gt;MONTH($N$25-(WEEKDAY($N$25,1)-(start_day-1))-IF((WEEKDAY($N$25,1)-(start_day-1))&lt;=0,7,0)+(ROW(R32)-ROW($N$27))*7+(COLUMN(R32)-COLUMN($N$27)+1)),"",$N$25-(WEEKDAY($N$25,1)-(start_day-1))-IF((WEEKDAY($N$25,1)-(start_day-1))&lt;=0,7,0)+(ROW(R32)-ROW($N$27))*7+(COLUMN(R32)-COLUMN($N$27)+1))</f>
        <v/>
      </c>
      <c r="S32" s="190" t="str">
        <f>IF(MONTH($N$25)&lt;&gt;MONTH($N$25-(WEEKDAY($N$25,1)-(start_day-1))-IF((WEEKDAY($N$25,1)-(start_day-1))&lt;=0,7,0)+(ROW(S32)-ROW($N$27))*7+(COLUMN(S32)-COLUMN($N$27)+1)),"",$N$25-(WEEKDAY($N$25,1)-(start_day-1))-IF((WEEKDAY($N$25,1)-(start_day-1))&lt;=0,7,0)+(ROW(S32)-ROW($N$27))*7+(COLUMN(S32)-COLUMN($N$27)+1))</f>
        <v/>
      </c>
      <c r="T32" s="190" t="str">
        <f>IF(MONTH($N$25)&lt;&gt;MONTH($N$25-(WEEKDAY($N$25,1)-(start_day-1))-IF((WEEKDAY($N$25,1)-(start_day-1))&lt;=0,7,0)+(ROW(T32)-ROW($N$27))*7+(COLUMN(T32)-COLUMN($N$27)+1)),"",$N$25-(WEEKDAY($N$25,1)-(start_day-1))-IF((WEEKDAY($N$25,1)-(start_day-1))&lt;=0,7,0)+(ROW(T32)-ROW($N$27))*7+(COLUMN(T32)-COLUMN($N$27)+1))</f>
        <v/>
      </c>
      <c r="U32" s="191"/>
      <c r="V32" s="191"/>
      <c r="W32" s="197" t="str">
        <f>IF(MONTH($W$25)&lt;&gt;MONTH($W$25-(WEEKDAY($W$25,1)-(start_day-1))-IF((WEEKDAY($W$25,1)-(start_day-1))&lt;=0,7,0)+(ROW(W32)-ROW($W$27))*7+(COLUMN(W32)-COLUMN($W$27)+1)),"",$W$25-(WEEKDAY($W$25,1)-(start_day-1))-IF((WEEKDAY($W$25,1)-(start_day-1))&lt;=0,7,0)+(ROW(W32)-ROW($W$27))*7+(COLUMN(W32)-COLUMN($W$27)+1))</f>
        <v/>
      </c>
      <c r="X32" s="190" t="str">
        <f>IF(MONTH($W$25)&lt;&gt;MONTH($W$25-(WEEKDAY($W$25,1)-(start_day-1))-IF((WEEKDAY($W$25,1)-(start_day-1))&lt;=0,7,0)+(ROW(X32)-ROW($W$27))*7+(COLUMN(X32)-COLUMN($W$27)+1)),"",$W$25-(WEEKDAY($W$25,1)-(start_day-1))-IF((WEEKDAY($W$25,1)-(start_day-1))&lt;=0,7,0)+(ROW(X32)-ROW($W$27))*7+(COLUMN(X32)-COLUMN($W$27)+1))</f>
        <v/>
      </c>
      <c r="Y32" s="190" t="str">
        <f>IF(MONTH($W$25)&lt;&gt;MONTH($W$25-(WEEKDAY($W$25,1)-(start_day-1))-IF((WEEKDAY($W$25,1)-(start_day-1))&lt;=0,7,0)+(ROW(Y32)-ROW($W$27))*7+(COLUMN(Y32)-COLUMN($W$27)+1)),"",$W$25-(WEEKDAY($W$25,1)-(start_day-1))-IF((WEEKDAY($W$25,1)-(start_day-1))&lt;=0,7,0)+(ROW(Y32)-ROW($W$27))*7+(COLUMN(Y32)-COLUMN($W$27)+1))</f>
        <v/>
      </c>
      <c r="Z32" s="190" t="str">
        <f>IF(MONTH($W$25)&lt;&gt;MONTH($W$25-(WEEKDAY($W$25,1)-(start_day-1))-IF((WEEKDAY($W$25,1)-(start_day-1))&lt;=0,7,0)+(ROW(Z32)-ROW($W$27))*7+(COLUMN(Z32)-COLUMN($W$27)+1)),"",$W$25-(WEEKDAY($W$25,1)-(start_day-1))-IF((WEEKDAY($W$25,1)-(start_day-1))&lt;=0,7,0)+(ROW(Z32)-ROW($W$27))*7+(COLUMN(Z32)-COLUMN($W$27)+1))</f>
        <v/>
      </c>
      <c r="AA32" s="190" t="str">
        <f>IF(MONTH($W$25)&lt;&gt;MONTH($W$25-(WEEKDAY($W$25,1)-(start_day-1))-IF((WEEKDAY($W$25,1)-(start_day-1))&lt;=0,7,0)+(ROW(AA32)-ROW($W$27))*7+(COLUMN(AA32)-COLUMN($W$27)+1)),"",$W$25-(WEEKDAY($W$25,1)-(start_day-1))-IF((WEEKDAY($W$25,1)-(start_day-1))&lt;=0,7,0)+(ROW(AA32)-ROW($W$27))*7+(COLUMN(AA32)-COLUMN($W$27)+1))</f>
        <v/>
      </c>
      <c r="AB32" s="190" t="str">
        <f>IF(MONTH($W$25)&lt;&gt;MONTH($W$25-(WEEKDAY($W$25,1)-(start_day-1))-IF((WEEKDAY($W$25,1)-(start_day-1))&lt;=0,7,0)+(ROW(AB32)-ROW($W$27))*7+(COLUMN(AB32)-COLUMN($W$27)+1)),"",$W$25-(WEEKDAY($W$25,1)-(start_day-1))-IF((WEEKDAY($W$25,1)-(start_day-1))&lt;=0,7,0)+(ROW(AB32)-ROW($W$27))*7+(COLUMN(AB32)-COLUMN($W$27)+1))</f>
        <v/>
      </c>
      <c r="AC32" s="190" t="str">
        <f>IF(MONTH($W$25)&lt;&gt;MONTH($W$25-(WEEKDAY($W$25,1)-(start_day-1))-IF((WEEKDAY($W$25,1)-(start_day-1))&lt;=0,7,0)+(ROW(AC32)-ROW($W$27))*7+(COLUMN(AC32)-COLUMN($W$27)+1)),"",$W$25-(WEEKDAY($W$25,1)-(start_day-1))-IF((WEEKDAY($W$25,1)-(start_day-1))&lt;=0,7,0)+(ROW(AC32)-ROW($W$27))*7+(COLUMN(AC32)-COLUMN($W$27)+1))</f>
        <v/>
      </c>
      <c r="AD32" s="2"/>
      <c r="AE32" s="2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ht="12.75" customHeight="1">
      <c r="A33" s="186"/>
      <c r="B33" s="198"/>
      <c r="C33" s="198"/>
      <c r="D33" s="198"/>
      <c r="E33" s="198"/>
      <c r="F33" s="198"/>
      <c r="G33" s="198"/>
      <c r="H33" s="198"/>
      <c r="I33" s="198"/>
      <c r="J33" s="198"/>
      <c r="K33" s="2"/>
      <c r="L33" s="2"/>
      <c r="M33" s="2"/>
      <c r="N33" s="197"/>
      <c r="O33" s="190"/>
      <c r="P33" s="190"/>
      <c r="Q33" s="190"/>
      <c r="R33" s="190"/>
      <c r="S33" s="190"/>
      <c r="T33" s="197"/>
      <c r="U33" s="191"/>
      <c r="V33" s="191"/>
      <c r="W33" s="197"/>
      <c r="X33" s="190"/>
      <c r="Y33" s="190"/>
      <c r="Z33" s="190"/>
      <c r="AA33" s="190"/>
      <c r="AB33" s="190"/>
      <c r="AC33" s="190"/>
      <c r="AD33" s="2"/>
      <c r="AE33" s="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ht="24.7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"/>
      <c r="AE34" s="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</row>
  </sheetData>
  <mergeCells count="105">
    <mergeCell ref="N4:U4"/>
    <mergeCell ref="V4:AC4"/>
    <mergeCell ref="B2:U2"/>
    <mergeCell ref="V2:AC2"/>
    <mergeCell ref="B4:C4"/>
    <mergeCell ref="D4:E4"/>
    <mergeCell ref="F4:G4"/>
    <mergeCell ref="H4:I4"/>
    <mergeCell ref="J4:M4"/>
    <mergeCell ref="B5:C5"/>
    <mergeCell ref="D5:E5"/>
    <mergeCell ref="F5:G5"/>
    <mergeCell ref="H5:I5"/>
    <mergeCell ref="J5:L5"/>
    <mergeCell ref="N5:U5"/>
    <mergeCell ref="V5:AC5"/>
    <mergeCell ref="D6:E6"/>
    <mergeCell ref="D7:E7"/>
    <mergeCell ref="F7:G7"/>
    <mergeCell ref="H7:I7"/>
    <mergeCell ref="N6:U6"/>
    <mergeCell ref="N7:U7"/>
    <mergeCell ref="N8:U8"/>
    <mergeCell ref="V8:AC8"/>
    <mergeCell ref="B6:C6"/>
    <mergeCell ref="F6:G6"/>
    <mergeCell ref="H6:I6"/>
    <mergeCell ref="J6:M6"/>
    <mergeCell ref="V6:AC6"/>
    <mergeCell ref="J7:L7"/>
    <mergeCell ref="V7:AC7"/>
    <mergeCell ref="B15:C15"/>
    <mergeCell ref="D17:E17"/>
    <mergeCell ref="F17:G17"/>
    <mergeCell ref="H17:I17"/>
    <mergeCell ref="J17:L17"/>
    <mergeCell ref="N17:U17"/>
    <mergeCell ref="V17:AC17"/>
    <mergeCell ref="B16:C17"/>
    <mergeCell ref="D18:E18"/>
    <mergeCell ref="F18:G18"/>
    <mergeCell ref="H18:I18"/>
    <mergeCell ref="J18:L18"/>
    <mergeCell ref="N18:U18"/>
    <mergeCell ref="V18:AC18"/>
    <mergeCell ref="B18:C18"/>
    <mergeCell ref="D20:E20"/>
    <mergeCell ref="F20:G20"/>
    <mergeCell ref="H20:I20"/>
    <mergeCell ref="J20:L20"/>
    <mergeCell ref="N20:U20"/>
    <mergeCell ref="V20:AC20"/>
    <mergeCell ref="B19:C20"/>
    <mergeCell ref="B21:C21"/>
    <mergeCell ref="D21:E21"/>
    <mergeCell ref="F21:G21"/>
    <mergeCell ref="J21:L21"/>
    <mergeCell ref="N21:U21"/>
    <mergeCell ref="V21:AC21"/>
    <mergeCell ref="F9:G9"/>
    <mergeCell ref="H9:I9"/>
    <mergeCell ref="N9:U9"/>
    <mergeCell ref="V9:AC9"/>
    <mergeCell ref="B7:C8"/>
    <mergeCell ref="D8:E8"/>
    <mergeCell ref="F8:G8"/>
    <mergeCell ref="H8:I8"/>
    <mergeCell ref="J8:L8"/>
    <mergeCell ref="D9:E9"/>
    <mergeCell ref="J9:M9"/>
    <mergeCell ref="B9:C9"/>
    <mergeCell ref="D11:E11"/>
    <mergeCell ref="F11:G11"/>
    <mergeCell ref="H11:I11"/>
    <mergeCell ref="J11:L11"/>
    <mergeCell ref="N11:U11"/>
    <mergeCell ref="V11:AC11"/>
    <mergeCell ref="B10:C11"/>
    <mergeCell ref="D12:E12"/>
    <mergeCell ref="F12:G12"/>
    <mergeCell ref="H12:I12"/>
    <mergeCell ref="J12:M12"/>
    <mergeCell ref="N12:U12"/>
    <mergeCell ref="V12:AC12"/>
    <mergeCell ref="B12:C12"/>
    <mergeCell ref="D14:E14"/>
    <mergeCell ref="F14:G14"/>
    <mergeCell ref="H14:I14"/>
    <mergeCell ref="J14:L14"/>
    <mergeCell ref="N14:U14"/>
    <mergeCell ref="V14:AC14"/>
    <mergeCell ref="B13:C14"/>
    <mergeCell ref="D15:E15"/>
    <mergeCell ref="F15:G15"/>
    <mergeCell ref="H15:I15"/>
    <mergeCell ref="J15:M15"/>
    <mergeCell ref="N15:U15"/>
    <mergeCell ref="V15:AC15"/>
    <mergeCell ref="H21:I21"/>
    <mergeCell ref="B25:J26"/>
    <mergeCell ref="N25:T25"/>
    <mergeCell ref="W25:AC25"/>
    <mergeCell ref="B27:J27"/>
    <mergeCell ref="B28:J29"/>
    <mergeCell ref="B30:J31"/>
  </mergeCells>
  <conditionalFormatting sqref="B5 B7 B10 B13 B16 D5 D8 D11 D14 D17 D20 F5 F8 F11 F14 F17 F20 H5 H8 H11 H14 H17 H20 J5:K5 J8:K8 J11:K11 J14:K14 J17:K17 J20:K20 N5 N8 N11 N14 N17 N20 V5 V8 V11 V14 V17 V20">
    <cfRule type="expression" dxfId="0" priority="1">
      <formula>MONTH(B5)&lt;&gt;MONTH($B$1)</formula>
    </cfRule>
  </conditionalFormatting>
  <conditionalFormatting sqref="B5 B7 B10 B13 B16 D5 D8 D11 D14 D17 D20 F5 F8 F11 F14 F17 F20 H5 H8 H11 H14 H17 H20 J5:K5 J8:K8 J11:K11 J14:K14 J17:K17 J20:K20 N5 N8 N11 N14 N17 N20 V5 V8 V11 V14 V17 V20">
    <cfRule type="expression" dxfId="1" priority="2">
      <formula>OR(WEEKDAY(B5,1)=1,WEEKDAY(B5,1)=7)</formula>
    </cfRule>
  </conditionalFormatting>
  <conditionalFormatting sqref="B19">
    <cfRule type="expression" dxfId="2" priority="3">
      <formula>MONTH(B19)&lt;&gt;MONTH($B$1)</formula>
    </cfRule>
  </conditionalFormatting>
  <conditionalFormatting sqref="B19">
    <cfRule type="expression" dxfId="3" priority="4">
      <formula>OR(WEEKDAY(B19,1)=1,WEEKDAY(B19,1)=7)</formula>
    </cfRule>
  </conditionalFormatting>
  <printOptions horizontalCentered="1"/>
  <pageMargins bottom="0.25" footer="0.0" header="0.0" left="0.5" right="0.5" top="0.25"/>
  <pageSetup orientation="landscape"/>
  <drawing r:id="rId1"/>
</worksheet>
</file>